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255" windowWidth="18075" windowHeight="12345" firstSheet="8" activeTab="25"/>
  </bookViews>
  <sheets>
    <sheet name="(2)" sheetId="2" r:id="rId1"/>
    <sheet name="(3)" sheetId="3" r:id="rId2"/>
    <sheet name="(4)" sheetId="4" r:id="rId3"/>
    <sheet name="(5)" sheetId="5" r:id="rId4"/>
    <sheet name="(6)" sheetId="6" r:id="rId5"/>
    <sheet name="(7)" sheetId="7" r:id="rId6"/>
    <sheet name="(8)" sheetId="8" r:id="rId7"/>
    <sheet name="(9)" sheetId="9" r:id="rId8"/>
    <sheet name="(10)" sheetId="10" r:id="rId9"/>
    <sheet name="(11)" sheetId="11" r:id="rId10"/>
    <sheet name="(12)" sheetId="12" r:id="rId11"/>
    <sheet name="(13)" sheetId="13" r:id="rId12"/>
    <sheet name="(14)" sheetId="14" r:id="rId13"/>
    <sheet name="(15)" sheetId="15" r:id="rId14"/>
    <sheet name="(16)" sheetId="16" r:id="rId15"/>
    <sheet name="(17)" sheetId="17" r:id="rId16"/>
    <sheet name="(18)" sheetId="18" r:id="rId17"/>
    <sheet name="(19)" sheetId="19" r:id="rId18"/>
    <sheet name="(20)" sheetId="20" r:id="rId19"/>
    <sheet name="(21)" sheetId="21" r:id="rId20"/>
    <sheet name="(22)" sheetId="22" r:id="rId21"/>
    <sheet name="(23)" sheetId="23" r:id="rId22"/>
    <sheet name="(24)" sheetId="24" r:id="rId23"/>
    <sheet name="(25)" sheetId="25" r:id="rId24"/>
    <sheet name="(26)" sheetId="26" r:id="rId25"/>
    <sheet name="(27)" sheetId="27" r:id="rId26"/>
    <sheet name="28" sheetId="32" r:id="rId27"/>
    <sheet name="(29)" sheetId="29" r:id="rId28"/>
    <sheet name="(30)" sheetId="30" r:id="rId29"/>
    <sheet name="(31)" sheetId="31" r:id="rId30"/>
    <sheet name="32" sheetId="33" r:id="rId31"/>
  </sheets>
  <definedNames>
    <definedName name="_xlnm.Print_Area" localSheetId="8">'(10)'!$A$1:$G$22</definedName>
    <definedName name="_xlnm.Print_Area" localSheetId="9">'(11)'!$A$1:$N$17</definedName>
    <definedName name="_xlnm.Print_Area" localSheetId="10">'(12)'!$A$1:$N$23</definedName>
    <definedName name="_xlnm.Print_Area" localSheetId="11">'(13)'!$A$1:$M$14</definedName>
    <definedName name="_xlnm.Print_Area" localSheetId="12">'(14)'!$A$1:$M$21</definedName>
    <definedName name="_xlnm.Print_Area" localSheetId="13">'(15)'!$A$1:$J$27</definedName>
    <definedName name="_xlnm.Print_Area" localSheetId="14">'(16)'!$A$1:$J$62</definedName>
    <definedName name="_xlnm.Print_Area" localSheetId="15">'(17)'!$A$1:$G$14</definedName>
    <definedName name="_xlnm.Print_Area" localSheetId="16">'(18)'!$A$1:$G$21</definedName>
    <definedName name="_xlnm.Print_Area" localSheetId="17">'(19)'!$A$1:$H$13</definedName>
    <definedName name="_xlnm.Print_Area" localSheetId="0">'(2)'!$A$1:$L$18</definedName>
    <definedName name="_xlnm.Print_Area" localSheetId="18">'(20)'!$A$1:$H$23</definedName>
    <definedName name="_xlnm.Print_Area" localSheetId="19">'(21)'!$A$1:$L$53</definedName>
    <definedName name="_xlnm.Print_Area" localSheetId="20">'(22)'!$A$1:$L$134</definedName>
    <definedName name="_xlnm.Print_Area" localSheetId="21">'(23)'!$A$1:$H$17</definedName>
    <definedName name="_xlnm.Print_Area" localSheetId="22">'(24)'!$A$1:$H$23</definedName>
    <definedName name="_xlnm.Print_Area" localSheetId="23">'(25)'!$A$1:$G$14</definedName>
    <definedName name="_xlnm.Print_Area" localSheetId="24">'(26)'!$A$1:$G$22</definedName>
    <definedName name="_xlnm.Print_Area" localSheetId="25">'(27)'!$A$1:$W$74</definedName>
    <definedName name="_xlnm.Print_Area" localSheetId="27">'(29)'!$A$1:$L$27</definedName>
    <definedName name="_xlnm.Print_Area" localSheetId="1">'(3)'!$A$1:$L$24</definedName>
    <definedName name="_xlnm.Print_Area" localSheetId="28">'(30)'!$A$1:$L$59</definedName>
    <definedName name="_xlnm.Print_Area" localSheetId="29">'(31)'!$A$1:$L$53</definedName>
    <definedName name="_xlnm.Print_Area" localSheetId="2">'(4)'!$A$1:$H$15</definedName>
    <definedName name="_xlnm.Print_Area" localSheetId="3">'(5)'!$A$1:$H$24</definedName>
    <definedName name="_xlnm.Print_Area" localSheetId="4">'(6)'!$A$1:$J$18</definedName>
    <definedName name="_xlnm.Print_Area" localSheetId="5">'(7)'!$A$1:$J$23</definedName>
    <definedName name="_xlnm.Print_Area" localSheetId="6">'(8)'!$A$1:$I$22</definedName>
    <definedName name="_xlnm.Print_Area" localSheetId="7">'(9)'!$A$1:$G$20</definedName>
    <definedName name="_xlnm.Print_Area" localSheetId="26">'28'!$A$1:$W$153</definedName>
  </definedNames>
  <calcPr calcId="144525"/>
</workbook>
</file>

<file path=xl/calcChain.xml><?xml version="1.0" encoding="utf-8"?>
<calcChain xmlns="http://schemas.openxmlformats.org/spreadsheetml/2006/main">
  <c r="J133" i="22" l="1"/>
  <c r="J132" i="22"/>
  <c r="J131" i="22"/>
  <c r="J130" i="22"/>
  <c r="J129" i="22"/>
  <c r="J134" i="22" s="1"/>
  <c r="J128" i="22"/>
  <c r="J122" i="22"/>
  <c r="J116" i="22"/>
  <c r="I133" i="22"/>
  <c r="I132" i="22"/>
  <c r="I131" i="22"/>
  <c r="I130" i="22"/>
  <c r="I129" i="22"/>
  <c r="I134" i="22" s="1"/>
  <c r="I128" i="22"/>
  <c r="I122" i="22"/>
  <c r="I116" i="22"/>
  <c r="H133" i="22"/>
  <c r="H132" i="22"/>
  <c r="H131" i="22"/>
  <c r="H130" i="22"/>
  <c r="H129" i="22"/>
  <c r="H134" i="22" s="1"/>
  <c r="H128" i="22"/>
  <c r="H122" i="22"/>
  <c r="H116" i="22"/>
  <c r="G133" i="22"/>
  <c r="G132" i="22"/>
  <c r="G131" i="22"/>
  <c r="G130" i="22"/>
  <c r="G129" i="22"/>
  <c r="G134" i="22" s="1"/>
  <c r="G128" i="22"/>
  <c r="G122" i="22"/>
  <c r="G116" i="22"/>
  <c r="F133" i="22"/>
  <c r="F132" i="22"/>
  <c r="F131" i="22"/>
  <c r="F130" i="22"/>
  <c r="F129" i="22"/>
  <c r="F134" i="22" s="1"/>
  <c r="F128" i="22"/>
  <c r="F122" i="22"/>
  <c r="F116" i="22"/>
  <c r="E133" i="22"/>
  <c r="E132" i="22"/>
  <c r="E131" i="22"/>
  <c r="E130" i="22"/>
  <c r="E129" i="22"/>
  <c r="E128" i="22"/>
  <c r="E122" i="22"/>
  <c r="E116" i="22"/>
  <c r="D133" i="22"/>
  <c r="D132" i="22"/>
  <c r="D131" i="22"/>
  <c r="D130" i="22"/>
  <c r="D129" i="22"/>
  <c r="D134" i="22" s="1"/>
  <c r="D128" i="22"/>
  <c r="D122" i="22"/>
  <c r="D116" i="22"/>
  <c r="C133" i="22"/>
  <c r="C132" i="22"/>
  <c r="C131" i="22"/>
  <c r="C130" i="22"/>
  <c r="C129" i="22"/>
  <c r="C134" i="22" s="1"/>
  <c r="C128" i="22"/>
  <c r="C122" i="22"/>
  <c r="C116" i="22"/>
  <c r="G99" i="22"/>
  <c r="G93" i="22"/>
  <c r="G87" i="22"/>
  <c r="G81" i="22"/>
  <c r="D30" i="22"/>
  <c r="D24" i="22"/>
  <c r="D18" i="22"/>
  <c r="D12" i="22"/>
  <c r="E134" i="22" l="1"/>
  <c r="F22" i="26"/>
  <c r="E22" i="26"/>
  <c r="D23" i="3" l="1"/>
  <c r="C23" i="3"/>
  <c r="H23" i="3"/>
  <c r="G23" i="3"/>
  <c r="F23" i="3"/>
  <c r="J23" i="3" l="1"/>
  <c r="I23" i="3"/>
  <c r="K12" i="2"/>
  <c r="J19" i="29"/>
  <c r="J20" i="29"/>
  <c r="J21" i="29"/>
  <c r="D53" i="27"/>
  <c r="E53" i="27"/>
  <c r="F53" i="27"/>
  <c r="G53" i="27"/>
  <c r="H53" i="27"/>
  <c r="I53" i="27"/>
  <c r="J53" i="27"/>
  <c r="K53" i="27"/>
  <c r="L53" i="27"/>
  <c r="M53" i="27"/>
  <c r="N53" i="27"/>
  <c r="O53" i="27"/>
  <c r="P53" i="27"/>
  <c r="Q53" i="27"/>
  <c r="R53" i="27"/>
  <c r="S53" i="27"/>
  <c r="T53" i="27"/>
  <c r="U53" i="27"/>
  <c r="C53" i="27"/>
  <c r="E8" i="2"/>
  <c r="E9" i="2"/>
  <c r="E10" i="2"/>
  <c r="B23" i="3"/>
  <c r="C22" i="5" l="1"/>
  <c r="D22" i="5"/>
  <c r="E22" i="5"/>
  <c r="F22" i="5"/>
  <c r="G22" i="5"/>
  <c r="B22" i="5"/>
  <c r="C22" i="20"/>
  <c r="D22" i="20"/>
  <c r="E22" i="20"/>
  <c r="F22" i="20"/>
  <c r="B22" i="20"/>
  <c r="G7" i="19"/>
  <c r="C13" i="19"/>
  <c r="D13" i="19"/>
  <c r="E13" i="19"/>
  <c r="F13" i="19"/>
  <c r="B13" i="19"/>
  <c r="I13" i="33" l="1"/>
  <c r="H13" i="33"/>
  <c r="C13" i="33"/>
  <c r="C27" i="31"/>
  <c r="D58" i="30"/>
  <c r="E58" i="30"/>
  <c r="F58" i="30"/>
  <c r="G58" i="30"/>
  <c r="H58" i="30"/>
  <c r="I58" i="30"/>
  <c r="C58" i="30"/>
  <c r="D57" i="30"/>
  <c r="D59" i="30" s="1"/>
  <c r="E57" i="30"/>
  <c r="E59" i="30" s="1"/>
  <c r="F57" i="30"/>
  <c r="F59" i="30" s="1"/>
  <c r="G57" i="30"/>
  <c r="G59" i="30" s="1"/>
  <c r="H57" i="30"/>
  <c r="H59" i="30" s="1"/>
  <c r="I57" i="30"/>
  <c r="I59" i="30" s="1"/>
  <c r="C57" i="30"/>
  <c r="C152" i="32"/>
  <c r="C151" i="32"/>
  <c r="C150" i="32"/>
  <c r="C149" i="32"/>
  <c r="D149" i="32"/>
  <c r="E149" i="32"/>
  <c r="F149" i="32"/>
  <c r="G149" i="32"/>
  <c r="H149" i="32"/>
  <c r="I149" i="32"/>
  <c r="J149" i="32"/>
  <c r="K149" i="32"/>
  <c r="L149" i="32"/>
  <c r="M149" i="32"/>
  <c r="N149" i="32"/>
  <c r="O149" i="32"/>
  <c r="P149" i="32"/>
  <c r="Q149" i="32"/>
  <c r="R149" i="32"/>
  <c r="D150" i="32"/>
  <c r="E150" i="32"/>
  <c r="F150" i="32"/>
  <c r="G150" i="32"/>
  <c r="H150" i="32"/>
  <c r="I150" i="32"/>
  <c r="J150" i="32"/>
  <c r="K150" i="32"/>
  <c r="L150" i="32"/>
  <c r="M150" i="32"/>
  <c r="N150" i="32"/>
  <c r="O150" i="32"/>
  <c r="P150" i="32"/>
  <c r="Q150" i="32"/>
  <c r="R150" i="32"/>
  <c r="D151" i="32"/>
  <c r="E151" i="32"/>
  <c r="F151" i="32"/>
  <c r="G151" i="32"/>
  <c r="H151" i="32"/>
  <c r="I151" i="32"/>
  <c r="J151" i="32"/>
  <c r="K151" i="32"/>
  <c r="L151" i="32"/>
  <c r="M151" i="32"/>
  <c r="N151" i="32"/>
  <c r="O151" i="32"/>
  <c r="P151" i="32"/>
  <c r="Q151" i="32"/>
  <c r="R151" i="32"/>
  <c r="D152" i="32"/>
  <c r="E152" i="32"/>
  <c r="F152" i="32"/>
  <c r="G152" i="32"/>
  <c r="H152" i="32"/>
  <c r="I152" i="32"/>
  <c r="J152" i="32"/>
  <c r="K152" i="32"/>
  <c r="L152" i="32"/>
  <c r="M152" i="32"/>
  <c r="N152" i="32"/>
  <c r="O152" i="32"/>
  <c r="P152" i="32"/>
  <c r="Q152" i="32"/>
  <c r="R152" i="32"/>
  <c r="D148" i="32"/>
  <c r="E148" i="32"/>
  <c r="F148" i="32"/>
  <c r="G148" i="32"/>
  <c r="H148" i="32"/>
  <c r="I148" i="32"/>
  <c r="J148" i="32"/>
  <c r="K148" i="32"/>
  <c r="L148" i="32"/>
  <c r="M148" i="32"/>
  <c r="N148" i="32"/>
  <c r="O148" i="32"/>
  <c r="P148" i="32"/>
  <c r="Q148" i="32"/>
  <c r="R148" i="32"/>
  <c r="C148" i="32"/>
  <c r="D147" i="32"/>
  <c r="D153" i="32" s="1"/>
  <c r="E147" i="32"/>
  <c r="E153" i="32" s="1"/>
  <c r="F147" i="32"/>
  <c r="F153" i="32" s="1"/>
  <c r="G147" i="32"/>
  <c r="G153" i="32" s="1"/>
  <c r="H147" i="32"/>
  <c r="H153" i="32" s="1"/>
  <c r="I147" i="32"/>
  <c r="I153" i="32" s="1"/>
  <c r="J147" i="32"/>
  <c r="J153" i="32" s="1"/>
  <c r="K147" i="32"/>
  <c r="K153" i="32" s="1"/>
  <c r="L147" i="32"/>
  <c r="L153" i="32" s="1"/>
  <c r="M147" i="32"/>
  <c r="M153" i="32" s="1"/>
  <c r="N147" i="32"/>
  <c r="N153" i="32" s="1"/>
  <c r="O147" i="32"/>
  <c r="O153" i="32" s="1"/>
  <c r="P147" i="32"/>
  <c r="P153" i="32" s="1"/>
  <c r="Q147" i="32"/>
  <c r="Q153" i="32" s="1"/>
  <c r="R147" i="32"/>
  <c r="R153" i="32" s="1"/>
  <c r="C147" i="32"/>
  <c r="C153" i="32" s="1"/>
  <c r="C45" i="32"/>
  <c r="D45" i="32"/>
  <c r="E45" i="32"/>
  <c r="F45" i="32"/>
  <c r="G45" i="32"/>
  <c r="H45" i="32"/>
  <c r="I45" i="32"/>
  <c r="J45" i="32"/>
  <c r="K45" i="32"/>
  <c r="L45" i="32"/>
  <c r="M45" i="32"/>
  <c r="N45" i="32"/>
  <c r="O45" i="32"/>
  <c r="P45" i="32"/>
  <c r="Q45" i="32"/>
  <c r="R45" i="32"/>
  <c r="C68" i="27"/>
  <c r="T52" i="27"/>
  <c r="S52" i="27"/>
  <c r="T51" i="27"/>
  <c r="S51" i="27"/>
  <c r="T50" i="27"/>
  <c r="S50" i="27"/>
  <c r="T49" i="27"/>
  <c r="S49" i="27"/>
  <c r="T48" i="27"/>
  <c r="S48" i="27"/>
  <c r="T47" i="27"/>
  <c r="S47" i="27"/>
  <c r="S8" i="27"/>
  <c r="T8" i="27"/>
  <c r="S9" i="27"/>
  <c r="T9" i="27"/>
  <c r="S10" i="27"/>
  <c r="T10" i="27"/>
  <c r="S11" i="27"/>
  <c r="T11" i="27"/>
  <c r="S12" i="27"/>
  <c r="T12" i="27"/>
  <c r="S13" i="27"/>
  <c r="T13" i="27"/>
  <c r="D10" i="26"/>
  <c r="C22" i="26"/>
  <c r="D22" i="26"/>
  <c r="B22" i="26"/>
  <c r="D7" i="26"/>
  <c r="C23" i="24"/>
  <c r="D23" i="24"/>
  <c r="E23" i="24"/>
  <c r="G23" i="24"/>
  <c r="B23" i="24"/>
  <c r="F8" i="24"/>
  <c r="D60" i="16"/>
  <c r="C62" i="16"/>
  <c r="C61" i="16"/>
  <c r="C21" i="18"/>
  <c r="D21" i="18"/>
  <c r="E21" i="18"/>
  <c r="B21" i="18"/>
  <c r="E60" i="16"/>
  <c r="F60" i="16"/>
  <c r="G60" i="16"/>
  <c r="I60" i="16" s="1"/>
  <c r="H60" i="16"/>
  <c r="C60" i="16"/>
  <c r="C21" i="14"/>
  <c r="D21" i="14"/>
  <c r="E21" i="14"/>
  <c r="F21" i="14"/>
  <c r="G21" i="14"/>
  <c r="H21" i="14"/>
  <c r="I21" i="14"/>
  <c r="J21" i="14"/>
  <c r="K21" i="14"/>
  <c r="B21" i="14"/>
  <c r="B12" i="13"/>
  <c r="F21" i="12"/>
  <c r="B23" i="12"/>
  <c r="C23" i="12"/>
  <c r="D23" i="12"/>
  <c r="E23" i="12"/>
  <c r="H23" i="12"/>
  <c r="I23" i="12"/>
  <c r="K23" i="12"/>
  <c r="L23" i="12"/>
  <c r="M8" i="12"/>
  <c r="J8" i="12"/>
  <c r="F8" i="12"/>
  <c r="G23" i="12"/>
  <c r="C22" i="10"/>
  <c r="E22" i="10"/>
  <c r="B22" i="10"/>
  <c r="F7" i="10"/>
  <c r="F8" i="10"/>
  <c r="D7" i="10"/>
  <c r="C22" i="8"/>
  <c r="D22" i="8"/>
  <c r="E22" i="8"/>
  <c r="F22" i="8"/>
  <c r="G22" i="8"/>
  <c r="H22" i="8"/>
  <c r="B22" i="8"/>
  <c r="H7" i="8"/>
  <c r="I8" i="7"/>
  <c r="C23" i="7"/>
  <c r="D23" i="7"/>
  <c r="E23" i="7"/>
  <c r="F23" i="7"/>
  <c r="G23" i="7"/>
  <c r="H23" i="7"/>
  <c r="B23" i="7"/>
  <c r="E8" i="7"/>
  <c r="C59" i="30" l="1"/>
  <c r="U47" i="27"/>
  <c r="U48" i="27"/>
  <c r="U49" i="27"/>
  <c r="U50" i="27"/>
  <c r="U51" i="27"/>
  <c r="U52" i="27"/>
  <c r="H35" i="31"/>
  <c r="H36" i="31"/>
  <c r="H37" i="31"/>
  <c r="H38" i="31"/>
  <c r="H39" i="31"/>
  <c r="H41" i="31"/>
  <c r="H42" i="31"/>
  <c r="H43" i="31"/>
  <c r="H44" i="31"/>
  <c r="H45" i="31"/>
  <c r="H48" i="31"/>
  <c r="H49" i="31"/>
  <c r="H50" i="31"/>
  <c r="H51" i="31"/>
  <c r="H52" i="31"/>
  <c r="H34" i="31"/>
  <c r="H33" i="31"/>
  <c r="I9" i="30"/>
  <c r="H9" i="30"/>
  <c r="G9" i="30"/>
  <c r="F9" i="30"/>
  <c r="E9" i="30"/>
  <c r="D9" i="30"/>
  <c r="C9" i="30"/>
  <c r="J9" i="30" s="1"/>
  <c r="J8" i="30"/>
  <c r="J7" i="30"/>
  <c r="C9" i="29"/>
  <c r="D9" i="29"/>
  <c r="E9" i="29"/>
  <c r="F9" i="29"/>
  <c r="G9" i="29"/>
  <c r="H9" i="29"/>
  <c r="I9" i="29"/>
  <c r="S95" i="32"/>
  <c r="T95" i="32"/>
  <c r="U95" i="32"/>
  <c r="S96" i="32"/>
  <c r="T96" i="32"/>
  <c r="U96" i="32" s="1"/>
  <c r="S97" i="32"/>
  <c r="T97" i="32"/>
  <c r="U97" i="32" s="1"/>
  <c r="S98" i="32"/>
  <c r="T98" i="32"/>
  <c r="R14" i="32"/>
  <c r="Q14" i="32"/>
  <c r="P14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T13" i="32"/>
  <c r="S13" i="32"/>
  <c r="U13" i="32" s="1"/>
  <c r="T12" i="32"/>
  <c r="S12" i="32"/>
  <c r="U12" i="32" s="1"/>
  <c r="T11" i="32"/>
  <c r="S11" i="32"/>
  <c r="U11" i="32" s="1"/>
  <c r="T10" i="32"/>
  <c r="S10" i="32"/>
  <c r="U10" i="32" s="1"/>
  <c r="T9" i="32"/>
  <c r="S9" i="32"/>
  <c r="U9" i="32" s="1"/>
  <c r="T8" i="32"/>
  <c r="S8" i="32"/>
  <c r="U8" i="32" s="1"/>
  <c r="G7" i="20"/>
  <c r="F6" i="18"/>
  <c r="D61" i="16"/>
  <c r="E61" i="16"/>
  <c r="F61" i="16"/>
  <c r="G61" i="16"/>
  <c r="I61" i="16" s="1"/>
  <c r="H61" i="16"/>
  <c r="H9" i="16"/>
  <c r="G9" i="16"/>
  <c r="F9" i="16"/>
  <c r="E9" i="16"/>
  <c r="D9" i="16"/>
  <c r="C9" i="16"/>
  <c r="I8" i="16"/>
  <c r="I7" i="16"/>
  <c r="I9" i="16" s="1"/>
  <c r="G7" i="5"/>
  <c r="K8" i="3"/>
  <c r="H8" i="3"/>
  <c r="E8" i="3"/>
  <c r="U98" i="32" l="1"/>
  <c r="S14" i="32"/>
  <c r="T14" i="32"/>
  <c r="F13" i="11"/>
  <c r="U14" i="32" l="1"/>
  <c r="H10" i="2"/>
  <c r="H9" i="2"/>
  <c r="H8" i="2"/>
  <c r="H11" i="3"/>
  <c r="E11" i="3"/>
  <c r="K11" i="3"/>
  <c r="H46" i="31"/>
  <c r="H40" i="31"/>
  <c r="I18" i="30"/>
  <c r="H18" i="30"/>
  <c r="G18" i="30"/>
  <c r="F18" i="30"/>
  <c r="E18" i="30"/>
  <c r="D18" i="30"/>
  <c r="C18" i="30"/>
  <c r="J17" i="30"/>
  <c r="J16" i="30"/>
  <c r="H26" i="29"/>
  <c r="H25" i="29"/>
  <c r="G26" i="29"/>
  <c r="G25" i="29"/>
  <c r="S142" i="32"/>
  <c r="S143" i="32"/>
  <c r="S144" i="32"/>
  <c r="S145" i="32"/>
  <c r="S141" i="32"/>
  <c r="S140" i="32"/>
  <c r="S46" i="32"/>
  <c r="T46" i="32"/>
  <c r="S47" i="32"/>
  <c r="T47" i="32"/>
  <c r="S48" i="32"/>
  <c r="T48" i="32"/>
  <c r="S49" i="32"/>
  <c r="T49" i="32"/>
  <c r="S50" i="32"/>
  <c r="T50" i="32"/>
  <c r="S51" i="32"/>
  <c r="T51" i="32"/>
  <c r="C52" i="32"/>
  <c r="D52" i="32"/>
  <c r="E52" i="32"/>
  <c r="F52" i="32"/>
  <c r="G52" i="32"/>
  <c r="H52" i="32"/>
  <c r="I52" i="32"/>
  <c r="J52" i="32"/>
  <c r="K52" i="32"/>
  <c r="L52" i="32"/>
  <c r="M52" i="32"/>
  <c r="N52" i="32"/>
  <c r="O52" i="32"/>
  <c r="P52" i="32"/>
  <c r="Q52" i="32"/>
  <c r="R52" i="32"/>
  <c r="S52" i="32"/>
  <c r="T52" i="32"/>
  <c r="T44" i="32"/>
  <c r="S44" i="32"/>
  <c r="T43" i="32"/>
  <c r="S43" i="32"/>
  <c r="T42" i="32"/>
  <c r="S42" i="32"/>
  <c r="T41" i="32"/>
  <c r="S41" i="32"/>
  <c r="T40" i="32"/>
  <c r="S40" i="32"/>
  <c r="T39" i="32"/>
  <c r="S39" i="32"/>
  <c r="J18" i="30" l="1"/>
  <c r="H47" i="31"/>
  <c r="T45" i="32"/>
  <c r="U40" i="32"/>
  <c r="U41" i="32"/>
  <c r="U42" i="32"/>
  <c r="U43" i="32"/>
  <c r="U44" i="32"/>
  <c r="U51" i="32"/>
  <c r="U50" i="32"/>
  <c r="U49" i="32"/>
  <c r="U48" i="32"/>
  <c r="U47" i="32"/>
  <c r="U46" i="32"/>
  <c r="S45" i="32"/>
  <c r="U39" i="32"/>
  <c r="U8" i="27"/>
  <c r="U9" i="27"/>
  <c r="U10" i="27"/>
  <c r="U11" i="27"/>
  <c r="U12" i="27"/>
  <c r="U13" i="27"/>
  <c r="F11" i="24"/>
  <c r="G12" i="19"/>
  <c r="G11" i="19"/>
  <c r="G10" i="19"/>
  <c r="G9" i="19"/>
  <c r="G8" i="19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F9" i="18"/>
  <c r="G13" i="19" l="1"/>
  <c r="G22" i="20"/>
  <c r="E27" i="31"/>
  <c r="U52" i="32"/>
  <c r="U45" i="32"/>
  <c r="I17" i="16"/>
  <c r="I16" i="16"/>
  <c r="C50" i="16"/>
  <c r="D50" i="16"/>
  <c r="E50" i="16"/>
  <c r="F50" i="16"/>
  <c r="G50" i="16"/>
  <c r="H50" i="16"/>
  <c r="D18" i="16"/>
  <c r="E18" i="16"/>
  <c r="F18" i="16"/>
  <c r="G18" i="16"/>
  <c r="H18" i="16"/>
  <c r="C18" i="16"/>
  <c r="I23" i="15"/>
  <c r="I22" i="15"/>
  <c r="I24" i="15" s="1"/>
  <c r="I17" i="15"/>
  <c r="I16" i="15"/>
  <c r="I14" i="15"/>
  <c r="I13" i="15"/>
  <c r="I7" i="15"/>
  <c r="H26" i="15"/>
  <c r="H25" i="15"/>
  <c r="G26" i="15"/>
  <c r="G25" i="15"/>
  <c r="F26" i="15"/>
  <c r="F25" i="15"/>
  <c r="E26" i="15"/>
  <c r="E25" i="15"/>
  <c r="D26" i="15"/>
  <c r="D25" i="15"/>
  <c r="C26" i="15"/>
  <c r="C25" i="15"/>
  <c r="D24" i="15"/>
  <c r="E24" i="15"/>
  <c r="F24" i="15"/>
  <c r="G24" i="15"/>
  <c r="H24" i="15"/>
  <c r="C24" i="15"/>
  <c r="D21" i="15"/>
  <c r="E21" i="15"/>
  <c r="F21" i="15"/>
  <c r="G21" i="15"/>
  <c r="H21" i="15"/>
  <c r="C21" i="15"/>
  <c r="D18" i="15"/>
  <c r="E18" i="15"/>
  <c r="F18" i="15"/>
  <c r="G18" i="15"/>
  <c r="H18" i="15"/>
  <c r="C18" i="15"/>
  <c r="D15" i="15"/>
  <c r="E15" i="15"/>
  <c r="F15" i="15"/>
  <c r="G15" i="15"/>
  <c r="H15" i="15"/>
  <c r="C15" i="15"/>
  <c r="I10" i="15"/>
  <c r="I11" i="15"/>
  <c r="I19" i="15"/>
  <c r="I20" i="15"/>
  <c r="D12" i="15"/>
  <c r="E12" i="15"/>
  <c r="F12" i="15"/>
  <c r="G12" i="15"/>
  <c r="H12" i="15"/>
  <c r="C12" i="15"/>
  <c r="I8" i="15"/>
  <c r="D9" i="15"/>
  <c r="E9" i="15"/>
  <c r="F9" i="15"/>
  <c r="G9" i="15"/>
  <c r="H9" i="15"/>
  <c r="C9" i="15"/>
  <c r="I21" i="15" l="1"/>
  <c r="I18" i="15"/>
  <c r="I25" i="15"/>
  <c r="I9" i="15"/>
  <c r="I26" i="15"/>
  <c r="I27" i="15" s="1"/>
  <c r="I15" i="15"/>
  <c r="G27" i="15"/>
  <c r="E27" i="15"/>
  <c r="C27" i="15"/>
  <c r="H27" i="15"/>
  <c r="F27" i="15"/>
  <c r="D27" i="15"/>
  <c r="I12" i="15"/>
  <c r="I18" i="16"/>
  <c r="L9" i="14"/>
  <c r="M11" i="12"/>
  <c r="J11" i="12"/>
  <c r="F11" i="12"/>
  <c r="D10" i="10"/>
  <c r="F10" i="10" s="1"/>
  <c r="H10" i="8"/>
  <c r="E11" i="7"/>
  <c r="I11" i="7"/>
  <c r="E8" i="6"/>
  <c r="F13" i="4" l="1"/>
  <c r="E13" i="4"/>
  <c r="D13" i="4"/>
  <c r="C13" i="4"/>
  <c r="B13" i="4"/>
  <c r="G12" i="4"/>
  <c r="G11" i="4"/>
  <c r="G10" i="4"/>
  <c r="G9" i="4"/>
  <c r="G8" i="4"/>
  <c r="G7" i="4"/>
  <c r="G13" i="4" s="1"/>
  <c r="G21" i="5" l="1"/>
  <c r="G20" i="5"/>
  <c r="G19" i="5"/>
  <c r="G18" i="5"/>
  <c r="G17" i="5"/>
  <c r="G16" i="5"/>
  <c r="G15" i="5"/>
  <c r="G14" i="5"/>
  <c r="G13" i="5"/>
  <c r="G12" i="5"/>
  <c r="G11" i="5"/>
  <c r="G8" i="5"/>
  <c r="G10" i="5"/>
  <c r="G9" i="5"/>
  <c r="J14" i="2"/>
  <c r="I14" i="2"/>
  <c r="G14" i="2"/>
  <c r="F14" i="2"/>
  <c r="K13" i="2"/>
  <c r="K11" i="2"/>
  <c r="K10" i="2"/>
  <c r="K9" i="2"/>
  <c r="K8" i="2"/>
  <c r="H11" i="2"/>
  <c r="H13" i="2"/>
  <c r="E13" i="2"/>
  <c r="E12" i="2"/>
  <c r="E11" i="2"/>
  <c r="D14" i="2"/>
  <c r="C14" i="2"/>
  <c r="B14" i="2"/>
  <c r="K14" i="2" l="1"/>
  <c r="E14" i="2"/>
  <c r="F20" i="18"/>
  <c r="F19" i="18"/>
  <c r="F18" i="18"/>
  <c r="F17" i="18"/>
  <c r="F16" i="18"/>
  <c r="F15" i="18"/>
  <c r="F14" i="18"/>
  <c r="F13" i="18"/>
  <c r="F12" i="18"/>
  <c r="F11" i="18"/>
  <c r="F10" i="18"/>
  <c r="F8" i="18"/>
  <c r="F7" i="18"/>
  <c r="F11" i="17"/>
  <c r="F10" i="17"/>
  <c r="F9" i="17"/>
  <c r="F8" i="17"/>
  <c r="F7" i="17"/>
  <c r="F6" i="17"/>
  <c r="E12" i="17"/>
  <c r="D12" i="17"/>
  <c r="C12" i="17"/>
  <c r="B12" i="17"/>
  <c r="F21" i="18" l="1"/>
  <c r="F12" i="17"/>
  <c r="R146" i="32"/>
  <c r="Q146" i="32"/>
  <c r="P146" i="32"/>
  <c r="O146" i="32"/>
  <c r="N146" i="32"/>
  <c r="M146" i="32"/>
  <c r="L146" i="32"/>
  <c r="K146" i="32"/>
  <c r="J146" i="32"/>
  <c r="I146" i="32"/>
  <c r="H146" i="32"/>
  <c r="G146" i="32"/>
  <c r="F146" i="32"/>
  <c r="E146" i="32"/>
  <c r="D146" i="32"/>
  <c r="C146" i="32"/>
  <c r="T145" i="32"/>
  <c r="T144" i="32"/>
  <c r="T143" i="32"/>
  <c r="T142" i="32"/>
  <c r="T141" i="32"/>
  <c r="T140" i="32"/>
  <c r="R139" i="32"/>
  <c r="Q139" i="32"/>
  <c r="P139" i="32"/>
  <c r="O139" i="32"/>
  <c r="N139" i="32"/>
  <c r="M139" i="32"/>
  <c r="L139" i="32"/>
  <c r="K139" i="32"/>
  <c r="J139" i="32"/>
  <c r="I139" i="32"/>
  <c r="H139" i="32"/>
  <c r="G139" i="32"/>
  <c r="F139" i="32"/>
  <c r="E139" i="32"/>
  <c r="D139" i="32"/>
  <c r="C139" i="32"/>
  <c r="T138" i="32"/>
  <c r="S138" i="32"/>
  <c r="T137" i="32"/>
  <c r="S137" i="32"/>
  <c r="T136" i="32"/>
  <c r="S136" i="32"/>
  <c r="T135" i="32"/>
  <c r="S135" i="32"/>
  <c r="T134" i="32"/>
  <c r="S134" i="32"/>
  <c r="T133" i="32"/>
  <c r="S133" i="32"/>
  <c r="R132" i="32"/>
  <c r="Q132" i="32"/>
  <c r="P132" i="32"/>
  <c r="O132" i="32"/>
  <c r="N132" i="32"/>
  <c r="M132" i="32"/>
  <c r="L132" i="32"/>
  <c r="K132" i="32"/>
  <c r="J132" i="32"/>
  <c r="I132" i="32"/>
  <c r="H132" i="32"/>
  <c r="G132" i="32"/>
  <c r="F132" i="32"/>
  <c r="E132" i="32"/>
  <c r="D132" i="32"/>
  <c r="C132" i="32"/>
  <c r="T131" i="32"/>
  <c r="S131" i="32"/>
  <c r="T130" i="32"/>
  <c r="S130" i="32"/>
  <c r="T129" i="32"/>
  <c r="S129" i="32"/>
  <c r="T128" i="32"/>
  <c r="S128" i="32"/>
  <c r="T127" i="32"/>
  <c r="S127" i="32"/>
  <c r="T126" i="32"/>
  <c r="S126" i="32"/>
  <c r="R115" i="32"/>
  <c r="Q115" i="32"/>
  <c r="P115" i="32"/>
  <c r="O115" i="32"/>
  <c r="N115" i="32"/>
  <c r="M115" i="32"/>
  <c r="L115" i="32"/>
  <c r="K115" i="32"/>
  <c r="J115" i="32"/>
  <c r="I115" i="32"/>
  <c r="H115" i="32"/>
  <c r="G115" i="32"/>
  <c r="F115" i="32"/>
  <c r="E115" i="32"/>
  <c r="D115" i="32"/>
  <c r="C115" i="32"/>
  <c r="T114" i="32"/>
  <c r="S114" i="32"/>
  <c r="T113" i="32"/>
  <c r="S113" i="32"/>
  <c r="T112" i="32"/>
  <c r="S112" i="32"/>
  <c r="T111" i="32"/>
  <c r="S111" i="32"/>
  <c r="T110" i="32"/>
  <c r="S110" i="32"/>
  <c r="T109" i="32"/>
  <c r="S109" i="32"/>
  <c r="R108" i="32"/>
  <c r="Q108" i="32"/>
  <c r="P108" i="32"/>
  <c r="O108" i="32"/>
  <c r="N108" i="32"/>
  <c r="M108" i="32"/>
  <c r="L108" i="32"/>
  <c r="K108" i="32"/>
  <c r="J108" i="32"/>
  <c r="I108" i="32"/>
  <c r="H108" i="32"/>
  <c r="G108" i="32"/>
  <c r="F108" i="32"/>
  <c r="E108" i="32"/>
  <c r="D108" i="32"/>
  <c r="C108" i="32"/>
  <c r="T107" i="32"/>
  <c r="S107" i="32"/>
  <c r="T106" i="32"/>
  <c r="S106" i="32"/>
  <c r="T105" i="32"/>
  <c r="S105" i="32"/>
  <c r="T104" i="32"/>
  <c r="S104" i="32"/>
  <c r="T103" i="32"/>
  <c r="S103" i="32"/>
  <c r="T102" i="32"/>
  <c r="S102" i="32"/>
  <c r="R101" i="32"/>
  <c r="Q101" i="32"/>
  <c r="P101" i="32"/>
  <c r="O101" i="32"/>
  <c r="N101" i="32"/>
  <c r="M101" i="32"/>
  <c r="L101" i="32"/>
  <c r="K101" i="32"/>
  <c r="J101" i="32"/>
  <c r="I101" i="32"/>
  <c r="H101" i="32"/>
  <c r="G101" i="32"/>
  <c r="F101" i="32"/>
  <c r="E101" i="32"/>
  <c r="D101" i="32"/>
  <c r="C101" i="32"/>
  <c r="T100" i="32"/>
  <c r="S100" i="32"/>
  <c r="T99" i="32"/>
  <c r="S99" i="32"/>
  <c r="R88" i="32"/>
  <c r="Q88" i="32"/>
  <c r="P88" i="32"/>
  <c r="O88" i="32"/>
  <c r="N88" i="32"/>
  <c r="M88" i="32"/>
  <c r="L88" i="32"/>
  <c r="K88" i="32"/>
  <c r="J88" i="32"/>
  <c r="I88" i="32"/>
  <c r="H88" i="32"/>
  <c r="G88" i="32"/>
  <c r="F88" i="32"/>
  <c r="E88" i="32"/>
  <c r="D88" i="32"/>
  <c r="C88" i="32"/>
  <c r="T87" i="32"/>
  <c r="S87" i="32"/>
  <c r="T86" i="32"/>
  <c r="S86" i="32"/>
  <c r="T85" i="32"/>
  <c r="S85" i="32"/>
  <c r="T84" i="32"/>
  <c r="S84" i="32"/>
  <c r="T83" i="32"/>
  <c r="S83" i="32"/>
  <c r="T82" i="32"/>
  <c r="S82" i="32"/>
  <c r="R81" i="32"/>
  <c r="Q81" i="32"/>
  <c r="P81" i="32"/>
  <c r="O81" i="32"/>
  <c r="N81" i="32"/>
  <c r="M81" i="32"/>
  <c r="L81" i="32"/>
  <c r="K81" i="32"/>
  <c r="J81" i="32"/>
  <c r="I81" i="32"/>
  <c r="H81" i="32"/>
  <c r="G81" i="32"/>
  <c r="F81" i="32"/>
  <c r="E81" i="32"/>
  <c r="D81" i="32"/>
  <c r="C81" i="32"/>
  <c r="T80" i="32"/>
  <c r="S80" i="32"/>
  <c r="T79" i="32"/>
  <c r="S79" i="32"/>
  <c r="T78" i="32"/>
  <c r="S78" i="32"/>
  <c r="T77" i="32"/>
  <c r="S77" i="32"/>
  <c r="T76" i="32"/>
  <c r="S76" i="32"/>
  <c r="T75" i="32"/>
  <c r="S75" i="32"/>
  <c r="R74" i="32"/>
  <c r="Q74" i="32"/>
  <c r="P74" i="32"/>
  <c r="O74" i="32"/>
  <c r="N74" i="32"/>
  <c r="M74" i="32"/>
  <c r="L74" i="32"/>
  <c r="K74" i="32"/>
  <c r="J74" i="32"/>
  <c r="I74" i="32"/>
  <c r="H74" i="32"/>
  <c r="G74" i="32"/>
  <c r="F74" i="32"/>
  <c r="E74" i="32"/>
  <c r="D74" i="32"/>
  <c r="C74" i="32"/>
  <c r="T73" i="32"/>
  <c r="S73" i="32"/>
  <c r="T72" i="32"/>
  <c r="S72" i="32"/>
  <c r="T71" i="32"/>
  <c r="S71" i="32"/>
  <c r="T70" i="32"/>
  <c r="S70" i="32"/>
  <c r="T69" i="32"/>
  <c r="S69" i="32"/>
  <c r="T68" i="32"/>
  <c r="S68" i="32"/>
  <c r="R59" i="32"/>
  <c r="Q59" i="32"/>
  <c r="P59" i="32"/>
  <c r="O59" i="32"/>
  <c r="N59" i="32"/>
  <c r="M59" i="32"/>
  <c r="L59" i="32"/>
  <c r="K59" i="32"/>
  <c r="J59" i="32"/>
  <c r="I59" i="32"/>
  <c r="H59" i="32"/>
  <c r="G59" i="32"/>
  <c r="F59" i="32"/>
  <c r="E59" i="32"/>
  <c r="D59" i="32"/>
  <c r="C59" i="32"/>
  <c r="T58" i="32"/>
  <c r="S58" i="32"/>
  <c r="T57" i="32"/>
  <c r="S57" i="32"/>
  <c r="T56" i="32"/>
  <c r="S56" i="32"/>
  <c r="T55" i="32"/>
  <c r="S55" i="32"/>
  <c r="T54" i="32"/>
  <c r="S54" i="32"/>
  <c r="T53" i="32"/>
  <c r="T59" i="32" s="1"/>
  <c r="S53" i="32"/>
  <c r="S59" i="32" s="1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C28" i="32"/>
  <c r="T27" i="32"/>
  <c r="S27" i="32"/>
  <c r="T26" i="32"/>
  <c r="S26" i="32"/>
  <c r="T25" i="32"/>
  <c r="S25" i="32"/>
  <c r="T24" i="32"/>
  <c r="S24" i="32"/>
  <c r="T23" i="32"/>
  <c r="S23" i="32"/>
  <c r="T22" i="32"/>
  <c r="S22" i="32"/>
  <c r="R21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T20" i="32"/>
  <c r="S20" i="32"/>
  <c r="T19" i="32"/>
  <c r="S19" i="32"/>
  <c r="T18" i="32"/>
  <c r="S18" i="32"/>
  <c r="T17" i="32"/>
  <c r="S17" i="32"/>
  <c r="T16" i="32"/>
  <c r="S16" i="32"/>
  <c r="T15" i="32"/>
  <c r="S15" i="32"/>
  <c r="T148" i="32" l="1"/>
  <c r="T150" i="32"/>
  <c r="T152" i="32"/>
  <c r="S147" i="32"/>
  <c r="S148" i="32"/>
  <c r="S149" i="32"/>
  <c r="S150" i="32"/>
  <c r="S151" i="32"/>
  <c r="S152" i="32"/>
  <c r="T147" i="32"/>
  <c r="T149" i="32"/>
  <c r="T151" i="32"/>
  <c r="U15" i="32"/>
  <c r="U16" i="32"/>
  <c r="U17" i="32"/>
  <c r="U18" i="32"/>
  <c r="U19" i="32"/>
  <c r="U20" i="32"/>
  <c r="U22" i="32"/>
  <c r="U23" i="32"/>
  <c r="U24" i="32"/>
  <c r="U26" i="32"/>
  <c r="U27" i="32"/>
  <c r="U54" i="32"/>
  <c r="U55" i="32"/>
  <c r="U56" i="32"/>
  <c r="U57" i="32"/>
  <c r="U58" i="32"/>
  <c r="U68" i="32"/>
  <c r="U69" i="32"/>
  <c r="U70" i="32"/>
  <c r="U71" i="32"/>
  <c r="U72" i="32"/>
  <c r="U73" i="32"/>
  <c r="U75" i="32"/>
  <c r="U76" i="32"/>
  <c r="U77" i="32"/>
  <c r="U78" i="32"/>
  <c r="U79" i="32"/>
  <c r="U80" i="32"/>
  <c r="U82" i="32"/>
  <c r="U83" i="32"/>
  <c r="U84" i="32"/>
  <c r="U85" i="32"/>
  <c r="U86" i="32"/>
  <c r="U87" i="32"/>
  <c r="U99" i="32"/>
  <c r="U100" i="32"/>
  <c r="U102" i="32"/>
  <c r="U103" i="32"/>
  <c r="U104" i="32"/>
  <c r="U105" i="32"/>
  <c r="U106" i="32"/>
  <c r="U107" i="32"/>
  <c r="U109" i="32"/>
  <c r="U110" i="32"/>
  <c r="U111" i="32"/>
  <c r="U112" i="32"/>
  <c r="U113" i="32"/>
  <c r="U114" i="32"/>
  <c r="S21" i="32"/>
  <c r="S28" i="32"/>
  <c r="S74" i="32"/>
  <c r="S81" i="32"/>
  <c r="S88" i="32"/>
  <c r="S101" i="32"/>
  <c r="S108" i="32"/>
  <c r="S115" i="32"/>
  <c r="U126" i="32"/>
  <c r="U127" i="32"/>
  <c r="U128" i="32"/>
  <c r="U129" i="32"/>
  <c r="U130" i="32"/>
  <c r="U131" i="32"/>
  <c r="S132" i="32"/>
  <c r="U133" i="32"/>
  <c r="U134" i="32"/>
  <c r="U135" i="32"/>
  <c r="U136" i="32"/>
  <c r="U137" i="32"/>
  <c r="U138" i="32"/>
  <c r="S139" i="32"/>
  <c r="U141" i="32"/>
  <c r="U148" i="32" s="1"/>
  <c r="U143" i="32"/>
  <c r="U145" i="32"/>
  <c r="U152" i="32" s="1"/>
  <c r="T21" i="32"/>
  <c r="T74" i="32"/>
  <c r="T81" i="32"/>
  <c r="T88" i="32"/>
  <c r="T101" i="32"/>
  <c r="T108" i="32"/>
  <c r="T115" i="32"/>
  <c r="T132" i="32"/>
  <c r="T139" i="32"/>
  <c r="T146" i="32"/>
  <c r="U25" i="32"/>
  <c r="T28" i="32"/>
  <c r="U140" i="32"/>
  <c r="U142" i="32"/>
  <c r="U149" i="32" s="1"/>
  <c r="U144" i="32"/>
  <c r="U151" i="32" s="1"/>
  <c r="S146" i="32"/>
  <c r="U53" i="32"/>
  <c r="U147" i="32" l="1"/>
  <c r="U150" i="32"/>
  <c r="T153" i="32"/>
  <c r="S153" i="32"/>
  <c r="U59" i="32"/>
  <c r="U132" i="32"/>
  <c r="U108" i="32"/>
  <c r="U88" i="32"/>
  <c r="U74" i="32"/>
  <c r="U21" i="32"/>
  <c r="U139" i="32"/>
  <c r="U115" i="32"/>
  <c r="U101" i="32"/>
  <c r="U81" i="32"/>
  <c r="U28" i="32"/>
  <c r="U146" i="32"/>
  <c r="U153" i="32" l="1"/>
  <c r="J27" i="31"/>
  <c r="I27" i="31"/>
  <c r="H27" i="31"/>
  <c r="G27" i="31"/>
  <c r="F27" i="31"/>
  <c r="D27" i="31"/>
  <c r="G53" i="31"/>
  <c r="F53" i="31"/>
  <c r="E53" i="31"/>
  <c r="D53" i="31"/>
  <c r="C53" i="31"/>
  <c r="J55" i="30"/>
  <c r="J54" i="30"/>
  <c r="I56" i="30"/>
  <c r="H56" i="30"/>
  <c r="G56" i="30"/>
  <c r="F56" i="30"/>
  <c r="E56" i="30"/>
  <c r="D56" i="30"/>
  <c r="C56" i="30"/>
  <c r="J52" i="30"/>
  <c r="J51" i="30"/>
  <c r="I53" i="30"/>
  <c r="H53" i="30"/>
  <c r="G53" i="30"/>
  <c r="F53" i="30"/>
  <c r="D53" i="30"/>
  <c r="J49" i="30"/>
  <c r="J48" i="30"/>
  <c r="H50" i="30"/>
  <c r="F50" i="30"/>
  <c r="J46" i="30"/>
  <c r="J45" i="30"/>
  <c r="I47" i="30"/>
  <c r="H47" i="30"/>
  <c r="G47" i="30"/>
  <c r="F47" i="30"/>
  <c r="E47" i="30"/>
  <c r="D47" i="30"/>
  <c r="C47" i="30"/>
  <c r="J47" i="30" s="1"/>
  <c r="I44" i="30"/>
  <c r="H44" i="30"/>
  <c r="G44" i="30"/>
  <c r="F44" i="30"/>
  <c r="E44" i="30"/>
  <c r="D44" i="30"/>
  <c r="C44" i="30"/>
  <c r="J43" i="30"/>
  <c r="J42" i="30"/>
  <c r="J40" i="30"/>
  <c r="J39" i="30"/>
  <c r="I41" i="30"/>
  <c r="H41" i="30"/>
  <c r="F41" i="30"/>
  <c r="E41" i="30"/>
  <c r="D41" i="30"/>
  <c r="C41" i="30"/>
  <c r="I38" i="30"/>
  <c r="H38" i="30"/>
  <c r="G38" i="30"/>
  <c r="F38" i="30"/>
  <c r="E38" i="30"/>
  <c r="D38" i="30"/>
  <c r="C38" i="30"/>
  <c r="J37" i="30"/>
  <c r="J36" i="30"/>
  <c r="I30" i="30"/>
  <c r="H30" i="30"/>
  <c r="G30" i="30"/>
  <c r="F30" i="30"/>
  <c r="E30" i="30"/>
  <c r="D30" i="30"/>
  <c r="C30" i="30"/>
  <c r="I27" i="30"/>
  <c r="H27" i="30"/>
  <c r="G27" i="30"/>
  <c r="F27" i="30"/>
  <c r="E27" i="30"/>
  <c r="D27" i="30"/>
  <c r="C27" i="30"/>
  <c r="J26" i="30"/>
  <c r="J25" i="30"/>
  <c r="I24" i="30"/>
  <c r="H24" i="30"/>
  <c r="G24" i="30"/>
  <c r="F24" i="30"/>
  <c r="E24" i="30"/>
  <c r="D24" i="30"/>
  <c r="C24" i="30"/>
  <c r="J23" i="30"/>
  <c r="J22" i="30"/>
  <c r="J20" i="30"/>
  <c r="J19" i="30"/>
  <c r="I21" i="30"/>
  <c r="H21" i="30"/>
  <c r="G21" i="30"/>
  <c r="F21" i="30"/>
  <c r="E21" i="30"/>
  <c r="D21" i="30"/>
  <c r="C21" i="30"/>
  <c r="I15" i="30"/>
  <c r="H15" i="30"/>
  <c r="G15" i="30"/>
  <c r="F15" i="30"/>
  <c r="E15" i="30"/>
  <c r="D15" i="30"/>
  <c r="C15" i="30"/>
  <c r="J14" i="30"/>
  <c r="J13" i="30"/>
  <c r="I12" i="30"/>
  <c r="H12" i="30"/>
  <c r="G12" i="30"/>
  <c r="F12" i="30"/>
  <c r="E12" i="30"/>
  <c r="D12" i="30"/>
  <c r="C12" i="30"/>
  <c r="J11" i="30"/>
  <c r="J10" i="30"/>
  <c r="E53" i="30"/>
  <c r="C53" i="30"/>
  <c r="I50" i="30"/>
  <c r="G50" i="30"/>
  <c r="E50" i="30"/>
  <c r="D50" i="30"/>
  <c r="C50" i="30"/>
  <c r="G41" i="30"/>
  <c r="J29" i="30"/>
  <c r="J28" i="30"/>
  <c r="I26" i="29"/>
  <c r="F26" i="29"/>
  <c r="E26" i="29"/>
  <c r="D26" i="29"/>
  <c r="C26" i="29"/>
  <c r="I25" i="29"/>
  <c r="I27" i="29" s="1"/>
  <c r="H27" i="29"/>
  <c r="G27" i="29"/>
  <c r="F25" i="29"/>
  <c r="D25" i="29"/>
  <c r="D27" i="29" s="1"/>
  <c r="E25" i="29"/>
  <c r="E27" i="29" s="1"/>
  <c r="C25" i="29"/>
  <c r="C27" i="29" s="1"/>
  <c r="J23" i="29"/>
  <c r="J22" i="29"/>
  <c r="I24" i="29"/>
  <c r="H24" i="29"/>
  <c r="G24" i="29"/>
  <c r="F24" i="29"/>
  <c r="E24" i="29"/>
  <c r="D24" i="29"/>
  <c r="C24" i="29"/>
  <c r="I18" i="29"/>
  <c r="H18" i="29"/>
  <c r="G18" i="29"/>
  <c r="F18" i="29"/>
  <c r="E18" i="29"/>
  <c r="D18" i="29"/>
  <c r="C18" i="29"/>
  <c r="J17" i="29"/>
  <c r="J16" i="29"/>
  <c r="J18" i="29" s="1"/>
  <c r="J14" i="29"/>
  <c r="I15" i="29"/>
  <c r="H15" i="29"/>
  <c r="G15" i="29"/>
  <c r="F15" i="29"/>
  <c r="D15" i="29"/>
  <c r="E15" i="29"/>
  <c r="C15" i="29"/>
  <c r="J13" i="29"/>
  <c r="J15" i="29" s="1"/>
  <c r="I12" i="29"/>
  <c r="H12" i="29"/>
  <c r="G12" i="29"/>
  <c r="F12" i="29"/>
  <c r="E12" i="29"/>
  <c r="D12" i="29"/>
  <c r="C12" i="29"/>
  <c r="J11" i="29"/>
  <c r="J10" i="29"/>
  <c r="J8" i="29"/>
  <c r="J7" i="29"/>
  <c r="R73" i="27"/>
  <c r="Q73" i="27"/>
  <c r="P73" i="27"/>
  <c r="O73" i="27"/>
  <c r="N73" i="27"/>
  <c r="M73" i="27"/>
  <c r="L73" i="27"/>
  <c r="K73" i="27"/>
  <c r="R72" i="27"/>
  <c r="Q72" i="27"/>
  <c r="P72" i="27"/>
  <c r="O72" i="27"/>
  <c r="N72" i="27"/>
  <c r="M72" i="27"/>
  <c r="L72" i="27"/>
  <c r="K72" i="27"/>
  <c r="R71" i="27"/>
  <c r="Q71" i="27"/>
  <c r="P71" i="27"/>
  <c r="O71" i="27"/>
  <c r="N71" i="27"/>
  <c r="M71" i="27"/>
  <c r="L71" i="27"/>
  <c r="K71" i="27"/>
  <c r="R70" i="27"/>
  <c r="Q70" i="27"/>
  <c r="P70" i="27"/>
  <c r="O70" i="27"/>
  <c r="N70" i="27"/>
  <c r="M70" i="27"/>
  <c r="L70" i="27"/>
  <c r="K70" i="27"/>
  <c r="J73" i="27"/>
  <c r="J72" i="27"/>
  <c r="I71" i="27"/>
  <c r="J71" i="27"/>
  <c r="J70" i="27"/>
  <c r="R69" i="27"/>
  <c r="Q69" i="27"/>
  <c r="P69" i="27"/>
  <c r="O69" i="27"/>
  <c r="N69" i="27"/>
  <c r="M69" i="27"/>
  <c r="L69" i="27"/>
  <c r="K69" i="27"/>
  <c r="J69" i="27"/>
  <c r="I73" i="27"/>
  <c r="I72" i="27"/>
  <c r="I70" i="27"/>
  <c r="I69" i="27"/>
  <c r="H73" i="27"/>
  <c r="H72" i="27"/>
  <c r="H71" i="27"/>
  <c r="H70" i="27"/>
  <c r="H69" i="27"/>
  <c r="G73" i="27"/>
  <c r="G72" i="27"/>
  <c r="G71" i="27"/>
  <c r="G70" i="27"/>
  <c r="G69" i="27"/>
  <c r="G68" i="27"/>
  <c r="F73" i="27"/>
  <c r="F72" i="27"/>
  <c r="F71" i="27"/>
  <c r="F70" i="27"/>
  <c r="F69" i="27"/>
  <c r="E69" i="27"/>
  <c r="D73" i="27"/>
  <c r="D72" i="27"/>
  <c r="D71" i="27"/>
  <c r="D70" i="27"/>
  <c r="D69" i="27"/>
  <c r="C73" i="27"/>
  <c r="C72" i="27"/>
  <c r="C71" i="27"/>
  <c r="C70" i="27"/>
  <c r="C69" i="27"/>
  <c r="C74" i="27" s="1"/>
  <c r="R68" i="27"/>
  <c r="R74" i="27" s="1"/>
  <c r="Q68" i="27"/>
  <c r="Q74" i="27" s="1"/>
  <c r="P68" i="27"/>
  <c r="P74" i="27" s="1"/>
  <c r="O68" i="27"/>
  <c r="O74" i="27" s="1"/>
  <c r="N68" i="27"/>
  <c r="N74" i="27" s="1"/>
  <c r="M68" i="27"/>
  <c r="M74" i="27" s="1"/>
  <c r="L68" i="27"/>
  <c r="L74" i="27" s="1"/>
  <c r="K68" i="27"/>
  <c r="K74" i="27" s="1"/>
  <c r="J68" i="27"/>
  <c r="J74" i="27" s="1"/>
  <c r="I68" i="27"/>
  <c r="I74" i="27" s="1"/>
  <c r="H68" i="27"/>
  <c r="H74" i="27" s="1"/>
  <c r="F68" i="27"/>
  <c r="F74" i="27" s="1"/>
  <c r="E68" i="27"/>
  <c r="D68" i="27"/>
  <c r="D74" i="27" s="1"/>
  <c r="T66" i="27"/>
  <c r="S66" i="27"/>
  <c r="T65" i="27"/>
  <c r="S65" i="27"/>
  <c r="T64" i="27"/>
  <c r="S64" i="27"/>
  <c r="U64" i="27" s="1"/>
  <c r="T62" i="27"/>
  <c r="S62" i="27"/>
  <c r="U62" i="27" s="1"/>
  <c r="T61" i="27"/>
  <c r="S61" i="27"/>
  <c r="U61" i="27" s="1"/>
  <c r="R67" i="27"/>
  <c r="Q67" i="27"/>
  <c r="L67" i="27"/>
  <c r="M67" i="27"/>
  <c r="P67" i="27"/>
  <c r="O67" i="27"/>
  <c r="N67" i="27"/>
  <c r="K67" i="27"/>
  <c r="J67" i="27"/>
  <c r="I67" i="27"/>
  <c r="H67" i="27"/>
  <c r="G67" i="27"/>
  <c r="F67" i="27"/>
  <c r="E67" i="27"/>
  <c r="D67" i="27"/>
  <c r="C67" i="27"/>
  <c r="T45" i="27"/>
  <c r="S45" i="27"/>
  <c r="U45" i="27" s="1"/>
  <c r="T44" i="27"/>
  <c r="S44" i="27"/>
  <c r="U44" i="27" s="1"/>
  <c r="T43" i="27"/>
  <c r="S43" i="27"/>
  <c r="U43" i="27" s="1"/>
  <c r="T42" i="27"/>
  <c r="S42" i="27"/>
  <c r="U42" i="27" s="1"/>
  <c r="T41" i="27"/>
  <c r="S41" i="27"/>
  <c r="U41" i="27" s="1"/>
  <c r="T40" i="27"/>
  <c r="S40" i="27"/>
  <c r="U40" i="27" s="1"/>
  <c r="R46" i="27"/>
  <c r="Q46" i="27"/>
  <c r="P46" i="27"/>
  <c r="O46" i="27"/>
  <c r="N46" i="27"/>
  <c r="M46" i="27"/>
  <c r="L46" i="27"/>
  <c r="K46" i="27"/>
  <c r="J46" i="27"/>
  <c r="I46" i="27"/>
  <c r="H46" i="27"/>
  <c r="G46" i="27"/>
  <c r="F46" i="27"/>
  <c r="E46" i="27"/>
  <c r="D46" i="27"/>
  <c r="C46" i="27"/>
  <c r="T38" i="27"/>
  <c r="S38" i="27"/>
  <c r="U38" i="27" s="1"/>
  <c r="T37" i="27"/>
  <c r="S37" i="27"/>
  <c r="U37" i="27" s="1"/>
  <c r="T36" i="27"/>
  <c r="S36" i="27"/>
  <c r="U36" i="27" s="1"/>
  <c r="T35" i="27"/>
  <c r="S35" i="27"/>
  <c r="U35" i="27" s="1"/>
  <c r="S34" i="27"/>
  <c r="T33" i="27"/>
  <c r="S33" i="27"/>
  <c r="P39" i="27"/>
  <c r="N39" i="27"/>
  <c r="J39" i="27"/>
  <c r="H39" i="27"/>
  <c r="D39" i="27"/>
  <c r="E39" i="27"/>
  <c r="F39" i="27"/>
  <c r="G39" i="27"/>
  <c r="I39" i="27"/>
  <c r="K39" i="27"/>
  <c r="L39" i="27"/>
  <c r="M39" i="27"/>
  <c r="O39" i="27"/>
  <c r="Q39" i="27"/>
  <c r="R39" i="27"/>
  <c r="T39" i="27" s="1"/>
  <c r="C39" i="27"/>
  <c r="T20" i="27"/>
  <c r="S20" i="27"/>
  <c r="T19" i="27"/>
  <c r="S19" i="27"/>
  <c r="T18" i="27"/>
  <c r="S18" i="27"/>
  <c r="T17" i="27"/>
  <c r="S17" i="27"/>
  <c r="T16" i="27"/>
  <c r="S16" i="27"/>
  <c r="T15" i="27"/>
  <c r="S15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C21" i="27"/>
  <c r="E70" i="27"/>
  <c r="E71" i="27"/>
  <c r="E72" i="27"/>
  <c r="E73" i="27"/>
  <c r="T63" i="27"/>
  <c r="S63" i="27"/>
  <c r="T34" i="27"/>
  <c r="U34" i="27" s="1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C14" i="27"/>
  <c r="D21" i="26"/>
  <c r="D20" i="26"/>
  <c r="D19" i="26"/>
  <c r="D18" i="26"/>
  <c r="D17" i="26"/>
  <c r="D16" i="26"/>
  <c r="D15" i="26"/>
  <c r="D14" i="26"/>
  <c r="D13" i="26"/>
  <c r="D12" i="26"/>
  <c r="D11" i="26"/>
  <c r="D9" i="26"/>
  <c r="D8" i="26"/>
  <c r="D12" i="25"/>
  <c r="D11" i="25"/>
  <c r="D10" i="25"/>
  <c r="D9" i="25"/>
  <c r="D8" i="25"/>
  <c r="D7" i="25"/>
  <c r="C13" i="25"/>
  <c r="B13" i="25"/>
  <c r="F13" i="25"/>
  <c r="E13" i="25"/>
  <c r="F22" i="24"/>
  <c r="F21" i="24"/>
  <c r="F20" i="24"/>
  <c r="F19" i="24"/>
  <c r="F18" i="24"/>
  <c r="F17" i="24"/>
  <c r="F16" i="24"/>
  <c r="F15" i="24"/>
  <c r="F14" i="24"/>
  <c r="F13" i="24"/>
  <c r="F23" i="24" s="1"/>
  <c r="F12" i="24"/>
  <c r="F10" i="24"/>
  <c r="F9" i="24"/>
  <c r="G14" i="23"/>
  <c r="E14" i="23"/>
  <c r="D14" i="23"/>
  <c r="C14" i="23"/>
  <c r="F13" i="23"/>
  <c r="F11" i="23"/>
  <c r="F9" i="23"/>
  <c r="F8" i="23"/>
  <c r="B14" i="23"/>
  <c r="E74" i="27" l="1"/>
  <c r="G74" i="27"/>
  <c r="J57" i="30"/>
  <c r="J58" i="30"/>
  <c r="F27" i="29"/>
  <c r="J38" i="30"/>
  <c r="J27" i="30"/>
  <c r="J12" i="30"/>
  <c r="U65" i="27"/>
  <c r="U66" i="27"/>
  <c r="D13" i="25"/>
  <c r="J53" i="30"/>
  <c r="J26" i="29"/>
  <c r="J12" i="29"/>
  <c r="J25" i="29"/>
  <c r="J30" i="30"/>
  <c r="H53" i="31"/>
  <c r="J56" i="30"/>
  <c r="J15" i="30"/>
  <c r="J9" i="29"/>
  <c r="S14" i="27"/>
  <c r="U63" i="27"/>
  <c r="S21" i="27"/>
  <c r="U15" i="27"/>
  <c r="U16" i="27"/>
  <c r="U17" i="27"/>
  <c r="U18" i="27"/>
  <c r="U19" i="27"/>
  <c r="U20" i="27"/>
  <c r="S39" i="27"/>
  <c r="U33" i="27"/>
  <c r="T46" i="27"/>
  <c r="T67" i="27"/>
  <c r="T14" i="27"/>
  <c r="U14" i="27" s="1"/>
  <c r="T21" i="27"/>
  <c r="S46" i="27"/>
  <c r="U46" i="27" s="1"/>
  <c r="J50" i="30"/>
  <c r="J21" i="30"/>
  <c r="J24" i="30"/>
  <c r="J41" i="30"/>
  <c r="J44" i="30"/>
  <c r="S68" i="27"/>
  <c r="S69" i="27"/>
  <c r="T70" i="27"/>
  <c r="T71" i="27"/>
  <c r="T72" i="27"/>
  <c r="T73" i="27"/>
  <c r="T68" i="27"/>
  <c r="T69" i="27"/>
  <c r="S70" i="27"/>
  <c r="U70" i="27" s="1"/>
  <c r="S71" i="27"/>
  <c r="U71" i="27" s="1"/>
  <c r="S72" i="27"/>
  <c r="U72" i="27" s="1"/>
  <c r="S73" i="27"/>
  <c r="U73" i="27" s="1"/>
  <c r="J24" i="29"/>
  <c r="U21" i="27"/>
  <c r="U39" i="27"/>
  <c r="U69" i="27"/>
  <c r="S67" i="27"/>
  <c r="U67" i="27" s="1"/>
  <c r="S74" i="27" l="1"/>
  <c r="T74" i="27"/>
  <c r="U68" i="27"/>
  <c r="U74" i="27" s="1"/>
  <c r="J59" i="30"/>
  <c r="J27" i="29"/>
  <c r="F10" i="23" l="1"/>
  <c r="F12" i="23"/>
  <c r="F14" i="23" l="1"/>
  <c r="J52" i="21"/>
  <c r="J51" i="21"/>
  <c r="J50" i="21"/>
  <c r="J49" i="21"/>
  <c r="I52" i="21"/>
  <c r="I51" i="21"/>
  <c r="I50" i="21"/>
  <c r="I49" i="21"/>
  <c r="H52" i="21"/>
  <c r="H51" i="21"/>
  <c r="H50" i="21"/>
  <c r="H49" i="21"/>
  <c r="G52" i="21"/>
  <c r="G51" i="21"/>
  <c r="G50" i="21"/>
  <c r="G49" i="21"/>
  <c r="F52" i="21"/>
  <c r="F51" i="21"/>
  <c r="F50" i="21"/>
  <c r="F49" i="21"/>
  <c r="E52" i="21"/>
  <c r="E51" i="21"/>
  <c r="E49" i="21"/>
  <c r="E50" i="21"/>
  <c r="D52" i="21"/>
  <c r="D51" i="21"/>
  <c r="D50" i="21"/>
  <c r="D49" i="21"/>
  <c r="C52" i="21"/>
  <c r="C51" i="21"/>
  <c r="C50" i="21"/>
  <c r="C49" i="21"/>
  <c r="J48" i="21"/>
  <c r="J53" i="21" s="1"/>
  <c r="I48" i="21"/>
  <c r="H48" i="21"/>
  <c r="H53" i="21" s="1"/>
  <c r="G48" i="21"/>
  <c r="F48" i="21"/>
  <c r="F53" i="21" s="1"/>
  <c r="E48" i="21"/>
  <c r="D48" i="21"/>
  <c r="D53" i="21" s="1"/>
  <c r="C48" i="21"/>
  <c r="J47" i="21"/>
  <c r="I47" i="21"/>
  <c r="H47" i="21"/>
  <c r="G47" i="21"/>
  <c r="F47" i="21"/>
  <c r="E47" i="21"/>
  <c r="D47" i="21"/>
  <c r="C47" i="21"/>
  <c r="J41" i="21"/>
  <c r="I41" i="21"/>
  <c r="H41" i="21"/>
  <c r="G41" i="21"/>
  <c r="F41" i="21"/>
  <c r="E41" i="21"/>
  <c r="D41" i="21"/>
  <c r="C41" i="21"/>
  <c r="J35" i="21"/>
  <c r="I35" i="21"/>
  <c r="H35" i="21"/>
  <c r="G35" i="21"/>
  <c r="F35" i="21"/>
  <c r="E35" i="21"/>
  <c r="D35" i="21"/>
  <c r="C35" i="21"/>
  <c r="J24" i="21"/>
  <c r="I24" i="21"/>
  <c r="H24" i="21"/>
  <c r="G24" i="21"/>
  <c r="F24" i="21"/>
  <c r="E24" i="21"/>
  <c r="D24" i="21"/>
  <c r="C24" i="21"/>
  <c r="J18" i="21"/>
  <c r="I18" i="21"/>
  <c r="H18" i="21"/>
  <c r="G18" i="21"/>
  <c r="F18" i="21"/>
  <c r="E18" i="21"/>
  <c r="D18" i="21"/>
  <c r="C18" i="21"/>
  <c r="J12" i="21"/>
  <c r="I12" i="21"/>
  <c r="H12" i="21"/>
  <c r="G12" i="21"/>
  <c r="F12" i="21"/>
  <c r="E12" i="21"/>
  <c r="D12" i="21"/>
  <c r="C12" i="21"/>
  <c r="I53" i="21" l="1"/>
  <c r="C53" i="21"/>
  <c r="E53" i="21"/>
  <c r="G53" i="21"/>
  <c r="I40" i="16"/>
  <c r="I39" i="16"/>
  <c r="H41" i="16"/>
  <c r="G41" i="16"/>
  <c r="F41" i="16"/>
  <c r="E41" i="16"/>
  <c r="D41" i="16"/>
  <c r="C41" i="16"/>
  <c r="I29" i="16"/>
  <c r="I28" i="16"/>
  <c r="H30" i="16"/>
  <c r="G30" i="16"/>
  <c r="F30" i="16"/>
  <c r="E30" i="16"/>
  <c r="D30" i="16"/>
  <c r="C30" i="16"/>
  <c r="I26" i="16"/>
  <c r="I25" i="16"/>
  <c r="I27" i="16" s="1"/>
  <c r="G27" i="16"/>
  <c r="F27" i="16"/>
  <c r="E27" i="16"/>
  <c r="D27" i="16"/>
  <c r="C27" i="16"/>
  <c r="I23" i="16"/>
  <c r="I22" i="16"/>
  <c r="H24" i="16"/>
  <c r="G24" i="16"/>
  <c r="F24" i="16"/>
  <c r="E24" i="16"/>
  <c r="D24" i="16"/>
  <c r="C24" i="16"/>
  <c r="I20" i="16"/>
  <c r="I19" i="16"/>
  <c r="H21" i="16"/>
  <c r="G21" i="16"/>
  <c r="F21" i="16"/>
  <c r="E21" i="16"/>
  <c r="D21" i="16"/>
  <c r="C21" i="16"/>
  <c r="I14" i="16"/>
  <c r="I13" i="16"/>
  <c r="H15" i="16"/>
  <c r="G15" i="16"/>
  <c r="F15" i="16"/>
  <c r="E15" i="16"/>
  <c r="D15" i="16"/>
  <c r="C15" i="16"/>
  <c r="H59" i="16"/>
  <c r="G59" i="16"/>
  <c r="F59" i="16"/>
  <c r="E59" i="16"/>
  <c r="D59" i="16"/>
  <c r="C59" i="16"/>
  <c r="I58" i="16"/>
  <c r="I57" i="16"/>
  <c r="H56" i="16"/>
  <c r="G56" i="16"/>
  <c r="F56" i="16"/>
  <c r="E56" i="16"/>
  <c r="D56" i="16"/>
  <c r="C56" i="16"/>
  <c r="I55" i="16"/>
  <c r="I54" i="16"/>
  <c r="H53" i="16"/>
  <c r="G53" i="16"/>
  <c r="F53" i="16"/>
  <c r="E53" i="16"/>
  <c r="D53" i="16"/>
  <c r="C53" i="16"/>
  <c r="I52" i="16"/>
  <c r="I51" i="16"/>
  <c r="I49" i="16"/>
  <c r="I48" i="16"/>
  <c r="H47" i="16"/>
  <c r="G47" i="16"/>
  <c r="F47" i="16"/>
  <c r="E47" i="16"/>
  <c r="D47" i="16"/>
  <c r="C47" i="16"/>
  <c r="I46" i="16"/>
  <c r="I45" i="16"/>
  <c r="H44" i="16"/>
  <c r="G44" i="16"/>
  <c r="F44" i="16"/>
  <c r="E44" i="16"/>
  <c r="D44" i="16"/>
  <c r="C44" i="16"/>
  <c r="I43" i="16"/>
  <c r="I42" i="16"/>
  <c r="H27" i="16"/>
  <c r="G12" i="16"/>
  <c r="G62" i="16" s="1"/>
  <c r="I62" i="16" s="1"/>
  <c r="I44" i="16" l="1"/>
  <c r="I47" i="16"/>
  <c r="I15" i="16"/>
  <c r="I21" i="16"/>
  <c r="I41" i="16"/>
  <c r="I50" i="16"/>
  <c r="I53" i="16"/>
  <c r="I24" i="16"/>
  <c r="I56" i="16"/>
  <c r="I30" i="16"/>
  <c r="I59" i="16"/>
  <c r="I11" i="16"/>
  <c r="I10" i="16"/>
  <c r="H12" i="16"/>
  <c r="H62" i="16" s="1"/>
  <c r="F12" i="16"/>
  <c r="F62" i="16" s="1"/>
  <c r="E12" i="16"/>
  <c r="E62" i="16" s="1"/>
  <c r="D12" i="16"/>
  <c r="D62" i="16" s="1"/>
  <c r="C12" i="16"/>
  <c r="I12" i="16" l="1"/>
  <c r="L20" i="14"/>
  <c r="L19" i="14"/>
  <c r="L18" i="14"/>
  <c r="L17" i="14"/>
  <c r="L16" i="14"/>
  <c r="L15" i="14"/>
  <c r="L14" i="14"/>
  <c r="L13" i="14"/>
  <c r="L12" i="14"/>
  <c r="L11" i="14"/>
  <c r="L10" i="14"/>
  <c r="L8" i="14"/>
  <c r="L7" i="14"/>
  <c r="K12" i="13"/>
  <c r="J12" i="13"/>
  <c r="I12" i="13"/>
  <c r="H12" i="13"/>
  <c r="G12" i="13"/>
  <c r="F12" i="13"/>
  <c r="E12" i="13"/>
  <c r="D12" i="13"/>
  <c r="C12" i="13"/>
  <c r="L11" i="13"/>
  <c r="L9" i="13"/>
  <c r="L8" i="13"/>
  <c r="L7" i="13"/>
  <c r="L6" i="13"/>
  <c r="F16" i="12"/>
  <c r="F12" i="12"/>
  <c r="F22" i="12"/>
  <c r="F23" i="12"/>
  <c r="F20" i="12"/>
  <c r="F19" i="12"/>
  <c r="F18" i="12"/>
  <c r="F17" i="12"/>
  <c r="F15" i="12"/>
  <c r="F14" i="12"/>
  <c r="F13" i="12"/>
  <c r="F10" i="12"/>
  <c r="F9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9" i="12"/>
  <c r="J22" i="12"/>
  <c r="J21" i="12"/>
  <c r="J20" i="12"/>
  <c r="J19" i="12"/>
  <c r="J18" i="12"/>
  <c r="J17" i="12"/>
  <c r="J16" i="12"/>
  <c r="J15" i="12"/>
  <c r="J14" i="12"/>
  <c r="J13" i="12"/>
  <c r="J12" i="12"/>
  <c r="J10" i="12"/>
  <c r="J9" i="12"/>
  <c r="M15" i="11"/>
  <c r="M14" i="11"/>
  <c r="M13" i="11"/>
  <c r="M12" i="11"/>
  <c r="M11" i="11"/>
  <c r="M10" i="11"/>
  <c r="L16" i="11"/>
  <c r="K16" i="11"/>
  <c r="J15" i="11"/>
  <c r="J14" i="11"/>
  <c r="J13" i="11"/>
  <c r="J12" i="11"/>
  <c r="J11" i="11"/>
  <c r="J10" i="11"/>
  <c r="J16" i="11" s="1"/>
  <c r="I16" i="11"/>
  <c r="H16" i="11"/>
  <c r="G16" i="11"/>
  <c r="F11" i="11"/>
  <c r="E16" i="11"/>
  <c r="D16" i="11"/>
  <c r="C16" i="11"/>
  <c r="B16" i="11"/>
  <c r="F15" i="11"/>
  <c r="F14" i="11"/>
  <c r="F12" i="11"/>
  <c r="F10" i="11"/>
  <c r="D21" i="10"/>
  <c r="F21" i="10" s="1"/>
  <c r="D20" i="10"/>
  <c r="F20" i="10" s="1"/>
  <c r="D19" i="10"/>
  <c r="F19" i="10" s="1"/>
  <c r="D18" i="10"/>
  <c r="F18" i="10" s="1"/>
  <c r="D17" i="10"/>
  <c r="F17" i="10" s="1"/>
  <c r="D16" i="10"/>
  <c r="F16" i="10" s="1"/>
  <c r="D15" i="10"/>
  <c r="F15" i="10" s="1"/>
  <c r="D14" i="10"/>
  <c r="F14" i="10" s="1"/>
  <c r="D13" i="10"/>
  <c r="D12" i="10"/>
  <c r="F12" i="10" s="1"/>
  <c r="D11" i="10"/>
  <c r="F11" i="10" s="1"/>
  <c r="D9" i="10"/>
  <c r="F9" i="10" s="1"/>
  <c r="D8" i="10"/>
  <c r="E14" i="9"/>
  <c r="C14" i="9"/>
  <c r="B14" i="9"/>
  <c r="D13" i="9"/>
  <c r="F13" i="9" s="1"/>
  <c r="D12" i="9"/>
  <c r="F12" i="9" s="1"/>
  <c r="D11" i="9"/>
  <c r="F11" i="9" s="1"/>
  <c r="D10" i="9"/>
  <c r="F10" i="9" s="1"/>
  <c r="D9" i="9"/>
  <c r="F9" i="9" s="1"/>
  <c r="D8" i="9"/>
  <c r="F8" i="9" s="1"/>
  <c r="H21" i="8"/>
  <c r="H20" i="8"/>
  <c r="H19" i="8"/>
  <c r="H18" i="8"/>
  <c r="H17" i="8"/>
  <c r="H16" i="8"/>
  <c r="H15" i="8"/>
  <c r="H14" i="8"/>
  <c r="H13" i="8"/>
  <c r="H12" i="8"/>
  <c r="H11" i="8"/>
  <c r="H9" i="8"/>
  <c r="H8" i="8"/>
  <c r="I22" i="7"/>
  <c r="I21" i="7"/>
  <c r="I20" i="7"/>
  <c r="I19" i="7"/>
  <c r="I18" i="7"/>
  <c r="I17" i="7"/>
  <c r="I16" i="7"/>
  <c r="I15" i="7"/>
  <c r="I14" i="7"/>
  <c r="I13" i="7"/>
  <c r="I12" i="7"/>
  <c r="I10" i="7"/>
  <c r="I9" i="7"/>
  <c r="I23" i="7" s="1"/>
  <c r="E22" i="7"/>
  <c r="E21" i="7"/>
  <c r="E20" i="7"/>
  <c r="E19" i="7"/>
  <c r="E18" i="7"/>
  <c r="E17" i="7"/>
  <c r="E16" i="7"/>
  <c r="E15" i="7"/>
  <c r="E14" i="7"/>
  <c r="E13" i="7"/>
  <c r="E12" i="7"/>
  <c r="E10" i="7"/>
  <c r="E9" i="7"/>
  <c r="H14" i="6"/>
  <c r="G14" i="6"/>
  <c r="F14" i="6"/>
  <c r="I13" i="6"/>
  <c r="I12" i="6"/>
  <c r="I11" i="6"/>
  <c r="I10" i="6"/>
  <c r="I9" i="6"/>
  <c r="I8" i="6"/>
  <c r="I14" i="6" s="1"/>
  <c r="E13" i="6"/>
  <c r="E12" i="6"/>
  <c r="E11" i="6"/>
  <c r="E10" i="6"/>
  <c r="E9" i="6"/>
  <c r="E14" i="6" s="1"/>
  <c r="D14" i="6"/>
  <c r="C14" i="6"/>
  <c r="B14" i="6"/>
  <c r="K22" i="3"/>
  <c r="K21" i="3"/>
  <c r="K20" i="3"/>
  <c r="K19" i="3"/>
  <c r="K18" i="3"/>
  <c r="K17" i="3"/>
  <c r="K16" i="3"/>
  <c r="K15" i="3"/>
  <c r="K14" i="3"/>
  <c r="K13" i="3"/>
  <c r="K12" i="3"/>
  <c r="K10" i="3"/>
  <c r="K9" i="3"/>
  <c r="K23" i="3" s="1"/>
  <c r="H22" i="3"/>
  <c r="H21" i="3"/>
  <c r="H20" i="3"/>
  <c r="H19" i="3"/>
  <c r="H18" i="3"/>
  <c r="H17" i="3"/>
  <c r="H16" i="3"/>
  <c r="H15" i="3"/>
  <c r="H14" i="3"/>
  <c r="H13" i="3"/>
  <c r="H12" i="3"/>
  <c r="H10" i="3"/>
  <c r="H9" i="3"/>
  <c r="E22" i="3"/>
  <c r="E23" i="3" s="1"/>
  <c r="E21" i="3"/>
  <c r="E20" i="3"/>
  <c r="E19" i="3"/>
  <c r="E18" i="3"/>
  <c r="E17" i="3"/>
  <c r="E16" i="3"/>
  <c r="E15" i="3"/>
  <c r="E14" i="3"/>
  <c r="E13" i="3"/>
  <c r="E12" i="3"/>
  <c r="E10" i="3"/>
  <c r="E9" i="3"/>
  <c r="H12" i="2"/>
  <c r="H14" i="2" s="1"/>
  <c r="M23" i="12" l="1"/>
  <c r="J23" i="12"/>
  <c r="F13" i="10"/>
  <c r="F22" i="10" s="1"/>
  <c r="D22" i="10"/>
  <c r="L21" i="14"/>
  <c r="F16" i="11"/>
  <c r="M16" i="11"/>
  <c r="F14" i="9"/>
  <c r="D14" i="9"/>
  <c r="L10" i="13" l="1"/>
  <c r="L12" i="13" s="1"/>
</calcChain>
</file>

<file path=xl/sharedStrings.xml><?xml version="1.0" encoding="utf-8"?>
<sst xmlns="http://schemas.openxmlformats.org/spreadsheetml/2006/main" count="3204" uniqueCount="514">
  <si>
    <t>العائدية</t>
  </si>
  <si>
    <t>اجهزة الدولة</t>
  </si>
  <si>
    <t>قطاع خاص</t>
  </si>
  <si>
    <t>قطاع مختلط</t>
  </si>
  <si>
    <t>اخرى</t>
  </si>
  <si>
    <t>Table (2)</t>
  </si>
  <si>
    <t>دور الحضانة</t>
  </si>
  <si>
    <t>الاطفال الموجودين</t>
  </si>
  <si>
    <t>الموظفين</t>
  </si>
  <si>
    <t>Reactionary</t>
  </si>
  <si>
    <t>Children enrolled</t>
  </si>
  <si>
    <t>Employees</t>
  </si>
  <si>
    <t>Other workers</t>
  </si>
  <si>
    <t>ذ</t>
  </si>
  <si>
    <t>أ</t>
  </si>
  <si>
    <t>مج</t>
  </si>
  <si>
    <t>Nursury homes</t>
  </si>
  <si>
    <t>M</t>
  </si>
  <si>
    <t>F</t>
  </si>
  <si>
    <t>Total</t>
  </si>
  <si>
    <t>وزارة العمل والشؤون الاجتماعية</t>
  </si>
  <si>
    <t>Ministry of Labor and Social Affairs</t>
  </si>
  <si>
    <t>State agencies</t>
  </si>
  <si>
    <t>منظمات المجتمع المدني</t>
  </si>
  <si>
    <t>Non- Governmental Organisations(NGOs)</t>
  </si>
  <si>
    <t>Private sector</t>
  </si>
  <si>
    <t>Mixed sector</t>
  </si>
  <si>
    <t>Other</t>
  </si>
  <si>
    <t>المجموع</t>
  </si>
  <si>
    <t>Table (3)</t>
  </si>
  <si>
    <t>المحافظة</t>
  </si>
  <si>
    <t>الموظفيـــــن</t>
  </si>
  <si>
    <t>Governorate</t>
  </si>
  <si>
    <t>Children</t>
  </si>
  <si>
    <t>كركوك</t>
  </si>
  <si>
    <t>Kirkuk</t>
  </si>
  <si>
    <t>ديالى</t>
  </si>
  <si>
    <t>Dyala</t>
  </si>
  <si>
    <t>بغداد</t>
  </si>
  <si>
    <t>Baghdad</t>
  </si>
  <si>
    <t>بابل</t>
  </si>
  <si>
    <t>Babylon</t>
  </si>
  <si>
    <t>كربلاء</t>
  </si>
  <si>
    <t>Kerbela</t>
  </si>
  <si>
    <t>واسط</t>
  </si>
  <si>
    <t>Wasit</t>
  </si>
  <si>
    <t>صلاح الدين</t>
  </si>
  <si>
    <t>Salah-Aldeen</t>
  </si>
  <si>
    <t>النجف</t>
  </si>
  <si>
    <t>Al-Najaf</t>
  </si>
  <si>
    <t>القادسية</t>
  </si>
  <si>
    <t>Al-Qadesyia</t>
  </si>
  <si>
    <t>المثنى</t>
  </si>
  <si>
    <t>Al-muthanna</t>
  </si>
  <si>
    <t>ذي قار</t>
  </si>
  <si>
    <t>Thi-Qar</t>
  </si>
  <si>
    <t>ميسان</t>
  </si>
  <si>
    <t>Missan</t>
  </si>
  <si>
    <t>البصرة</t>
  </si>
  <si>
    <t>Al-Basrah</t>
  </si>
  <si>
    <t>Table (4)</t>
  </si>
  <si>
    <t>الطاقة الاستيعابية Capacity</t>
  </si>
  <si>
    <t>30 فأقل</t>
  </si>
  <si>
    <t>31- 50</t>
  </si>
  <si>
    <t xml:space="preserve">  91 فأكثر</t>
  </si>
  <si>
    <t>30 and less</t>
  </si>
  <si>
    <t>50-31</t>
  </si>
  <si>
    <t>70-51</t>
  </si>
  <si>
    <t>90-71</t>
  </si>
  <si>
    <t>91 and more</t>
  </si>
  <si>
    <t>Table (5)</t>
  </si>
  <si>
    <t xml:space="preserve"> 30 فأقل</t>
  </si>
  <si>
    <t>91 فأكثر</t>
  </si>
  <si>
    <t>Table (6)</t>
  </si>
  <si>
    <t>اوقات الدوام</t>
  </si>
  <si>
    <t>الملكية</t>
  </si>
  <si>
    <t>Work time</t>
  </si>
  <si>
    <t>Possession</t>
  </si>
  <si>
    <t>صباحا</t>
  </si>
  <si>
    <t>مساءا</t>
  </si>
  <si>
    <t>صباحا ومساءا</t>
  </si>
  <si>
    <t>ملك</t>
  </si>
  <si>
    <t>مستأجرة</t>
  </si>
  <si>
    <t>Morning</t>
  </si>
  <si>
    <t>afternoon</t>
  </si>
  <si>
    <t>Morning and afternoon</t>
  </si>
  <si>
    <t>Possesed</t>
  </si>
  <si>
    <t>Rented</t>
  </si>
  <si>
    <t>Table (7)</t>
  </si>
  <si>
    <t>أخرى</t>
  </si>
  <si>
    <t>مجموع</t>
  </si>
  <si>
    <t>Table (8)</t>
  </si>
  <si>
    <t>NGOs</t>
  </si>
  <si>
    <t>Table (9)</t>
  </si>
  <si>
    <t>متوفرة</t>
  </si>
  <si>
    <t>غير متوفرة</t>
  </si>
  <si>
    <t>Available</t>
  </si>
  <si>
    <t>كافية</t>
  </si>
  <si>
    <t>غير كافية</t>
  </si>
  <si>
    <t>Sufficient</t>
  </si>
  <si>
    <t>Not sufficient</t>
  </si>
  <si>
    <t>Not available</t>
  </si>
  <si>
    <t>Table (10)</t>
  </si>
  <si>
    <t>متوفرة Available</t>
  </si>
  <si>
    <t>Insufficient</t>
  </si>
  <si>
    <t>Not availale</t>
  </si>
  <si>
    <t>Table (11)</t>
  </si>
  <si>
    <t>طبيعة تصميم دار الحضانة</t>
  </si>
  <si>
    <t>صلاحية دار الحضانة</t>
  </si>
  <si>
    <t>عدد السيارات</t>
  </si>
  <si>
    <t>Nursery design</t>
  </si>
  <si>
    <t>Nursery validity</t>
  </si>
  <si>
    <t>Number of cars used</t>
  </si>
  <si>
    <t>غير مصممة كدار حضانة</t>
  </si>
  <si>
    <t>مصممة كدار حضانة</t>
  </si>
  <si>
    <t>صالحة</t>
  </si>
  <si>
    <t>بحاجة الى ترميم</t>
  </si>
  <si>
    <t>Not designed as nursery home</t>
  </si>
  <si>
    <t>Designed as nursery home</t>
  </si>
  <si>
    <t>Valid</t>
  </si>
  <si>
    <t>Need renovation</t>
  </si>
  <si>
    <t>Possessed</t>
  </si>
  <si>
    <t>بيت سكن</t>
  </si>
  <si>
    <t>جزء من بيت</t>
  </si>
  <si>
    <t>حضانة اسرية</t>
  </si>
  <si>
    <t>House</t>
  </si>
  <si>
    <t>Part from a house</t>
  </si>
  <si>
    <t>Household nursing</t>
  </si>
  <si>
    <t>Table (12)</t>
  </si>
  <si>
    <t>Design</t>
  </si>
  <si>
    <t>Validity</t>
  </si>
  <si>
    <t>No.Cars</t>
  </si>
  <si>
    <t>household nursing</t>
  </si>
  <si>
    <t>possessed</t>
  </si>
  <si>
    <t>rented</t>
  </si>
  <si>
    <t>Table (13)</t>
  </si>
  <si>
    <t>غرف الادارة</t>
  </si>
  <si>
    <t>غرف النوم</t>
  </si>
  <si>
    <t>عدد الاسرة</t>
  </si>
  <si>
    <t>قاعات اللعب</t>
  </si>
  <si>
    <t>ساحات اللعب</t>
  </si>
  <si>
    <t>قاعات الطعام</t>
  </si>
  <si>
    <t>المطابخ</t>
  </si>
  <si>
    <t>المرافق الصحية</t>
  </si>
  <si>
    <t>اجهزة التبريد والتكييف</t>
  </si>
  <si>
    <t>Administration rooms</t>
  </si>
  <si>
    <t>Bed rooms</t>
  </si>
  <si>
    <t>No.households</t>
  </si>
  <si>
    <t>Play halls</t>
  </si>
  <si>
    <t>Play yards</t>
  </si>
  <si>
    <t>Food rooms</t>
  </si>
  <si>
    <t>Cooking room</t>
  </si>
  <si>
    <t>Sanitation facility</t>
  </si>
  <si>
    <t>Air condition devices</t>
  </si>
  <si>
    <t>Table (15)</t>
  </si>
  <si>
    <t>الجنس</t>
  </si>
  <si>
    <t>فئات العمر Age group</t>
  </si>
  <si>
    <t>اقل من 1</t>
  </si>
  <si>
    <t>1ــ2</t>
  </si>
  <si>
    <t>2ــ3</t>
  </si>
  <si>
    <t>3ــ4</t>
  </si>
  <si>
    <t>4ــ5</t>
  </si>
  <si>
    <t>5فأكثر</t>
  </si>
  <si>
    <t>Sex</t>
  </si>
  <si>
    <t>Less than a year</t>
  </si>
  <si>
    <t>five and more</t>
  </si>
  <si>
    <t>Table (16)</t>
  </si>
  <si>
    <t>Diyala</t>
  </si>
  <si>
    <t>تابع جدول (16)</t>
  </si>
  <si>
    <t>Table (16) cont.</t>
  </si>
  <si>
    <t>فئات العمر</t>
  </si>
  <si>
    <t>Table (17)</t>
  </si>
  <si>
    <t>تعمل</t>
  </si>
  <si>
    <t>طالبة</t>
  </si>
  <si>
    <t>ربة بيت</t>
  </si>
  <si>
    <t>اخرى*</t>
  </si>
  <si>
    <t>Worker</t>
  </si>
  <si>
    <t>Student</t>
  </si>
  <si>
    <t>Housewife</t>
  </si>
  <si>
    <t>*Other</t>
  </si>
  <si>
    <t xml:space="preserve"> قطاع خاص</t>
  </si>
  <si>
    <t>* الأخرى تشمل القائمين برعاية الطفل عدا الأم لذلك لم يتم تصنيفهم حسب الحالة العملية</t>
  </si>
  <si>
    <t xml:space="preserve">* Other include those who take care children except mother so they are not classified by occupation status </t>
  </si>
  <si>
    <t>Table (18)</t>
  </si>
  <si>
    <t>Table (19)</t>
  </si>
  <si>
    <t xml:space="preserve">القطاع الذي تعمل فيه الام The sector the mother work in </t>
  </si>
  <si>
    <t>عام</t>
  </si>
  <si>
    <t>خاص</t>
  </si>
  <si>
    <t>مختلط</t>
  </si>
  <si>
    <t>تعاوني</t>
  </si>
  <si>
    <t>Public</t>
  </si>
  <si>
    <t>Private</t>
  </si>
  <si>
    <t>Mixed</t>
  </si>
  <si>
    <t>Cooperative</t>
  </si>
  <si>
    <t>Table (20)</t>
  </si>
  <si>
    <t>Table (21)</t>
  </si>
  <si>
    <t>فئات العمر(سنة)</t>
  </si>
  <si>
    <t>حزيرانJune</t>
  </si>
  <si>
    <t>تموزJuly</t>
  </si>
  <si>
    <t xml:space="preserve">آبAugust </t>
  </si>
  <si>
    <t>ايلولSep</t>
  </si>
  <si>
    <t>Age group (year)</t>
  </si>
  <si>
    <t>ذكور</t>
  </si>
  <si>
    <t>أناث</t>
  </si>
  <si>
    <t>وزراة العمل والشؤون الاجتماعية</t>
  </si>
  <si>
    <t>1ـــ2</t>
  </si>
  <si>
    <t>1 to 2</t>
  </si>
  <si>
    <t>2ـــ3</t>
  </si>
  <si>
    <t>2 to 3</t>
  </si>
  <si>
    <t>3ـــ4</t>
  </si>
  <si>
    <t>3 to 4</t>
  </si>
  <si>
    <t>4فأكثر</t>
  </si>
  <si>
    <t>4 to 5</t>
  </si>
  <si>
    <t>Table (21) cont.</t>
  </si>
  <si>
    <t>1 to 3</t>
  </si>
  <si>
    <t>3 to 5</t>
  </si>
  <si>
    <t xml:space="preserve">More than4 </t>
  </si>
  <si>
    <t>Table (22)</t>
  </si>
  <si>
    <t>4 and more</t>
  </si>
  <si>
    <t>Table (22) cont.</t>
  </si>
  <si>
    <t>Table (23)</t>
  </si>
  <si>
    <t>عدد زيارات الطبيب</t>
  </si>
  <si>
    <t>دور الحضانة التي توفر تغذية</t>
  </si>
  <si>
    <t>دور الحضانة التي لاتوفر تغذية</t>
  </si>
  <si>
    <t xml:space="preserve">Nurseries which offer food </t>
  </si>
  <si>
    <t>مجانا</t>
  </si>
  <si>
    <t>بأجور</t>
  </si>
  <si>
    <t>اعانات</t>
  </si>
  <si>
    <t>Number of physician visits</t>
  </si>
  <si>
    <t>Free</t>
  </si>
  <si>
    <t>With wages</t>
  </si>
  <si>
    <t>Subsiedies</t>
  </si>
  <si>
    <t xml:space="preserve">Nurseries which don't offer food </t>
  </si>
  <si>
    <t>Table (24)</t>
  </si>
  <si>
    <t>Table (25)</t>
  </si>
  <si>
    <t>الدار مطبقة للبرنامج التربوي</t>
  </si>
  <si>
    <t>عدد زيارات لجان المتابعة</t>
  </si>
  <si>
    <t>الاطفال الموجودين في دور الحضانة مجانا</t>
  </si>
  <si>
    <t>The nursery aplies the educational programm</t>
  </si>
  <si>
    <t>المجموع Total</t>
  </si>
  <si>
    <t>Number of visits by following-up commitees</t>
  </si>
  <si>
    <t>Children in free nurseries</t>
  </si>
  <si>
    <t>Table (26)</t>
  </si>
  <si>
    <t>Table (27)</t>
  </si>
  <si>
    <t>عنوان الوظيفة</t>
  </si>
  <si>
    <t>دون الابتدائية</t>
  </si>
  <si>
    <t>ابتدائية</t>
  </si>
  <si>
    <t>متوسطة</t>
  </si>
  <si>
    <t>اعدادية</t>
  </si>
  <si>
    <t xml:space="preserve">مهنية </t>
  </si>
  <si>
    <t>دبلوم</t>
  </si>
  <si>
    <t>بكالوريوس</t>
  </si>
  <si>
    <t>شهادات عليا</t>
  </si>
  <si>
    <t>Position title</t>
  </si>
  <si>
    <t>No certificate</t>
  </si>
  <si>
    <t>Primary</t>
  </si>
  <si>
    <t>Intermediate</t>
  </si>
  <si>
    <t>Preparatory</t>
  </si>
  <si>
    <t>Vocational</t>
  </si>
  <si>
    <t>Diploma</t>
  </si>
  <si>
    <t>Bachelor</t>
  </si>
  <si>
    <t>High Studies</t>
  </si>
  <si>
    <t>اناث</t>
  </si>
  <si>
    <t>T</t>
  </si>
  <si>
    <t>مديرة</t>
  </si>
  <si>
    <t>Manager</t>
  </si>
  <si>
    <t>معاونة مديرة</t>
  </si>
  <si>
    <t>Assistant manager</t>
  </si>
  <si>
    <t>مرشدة</t>
  </si>
  <si>
    <t>Advisor</t>
  </si>
  <si>
    <t>مربية</t>
  </si>
  <si>
    <t>Nursemaid/teacher</t>
  </si>
  <si>
    <t>مراقب ومراقبة باص</t>
  </si>
  <si>
    <t>Observor and bus observor</t>
  </si>
  <si>
    <t>Table (27) cont.</t>
  </si>
  <si>
    <t>المهنية</t>
  </si>
  <si>
    <t>دراسات عليا</t>
  </si>
  <si>
    <t>Table (28)</t>
  </si>
  <si>
    <t>Table (28) cont.</t>
  </si>
  <si>
    <t>Table (29)</t>
  </si>
  <si>
    <t>طباخ</t>
  </si>
  <si>
    <t>سائق</t>
  </si>
  <si>
    <t>فلاح</t>
  </si>
  <si>
    <t>حارس</t>
  </si>
  <si>
    <t>معين</t>
  </si>
  <si>
    <t>منظف</t>
  </si>
  <si>
    <t>Cook</t>
  </si>
  <si>
    <t>Driver</t>
  </si>
  <si>
    <t>Peasant</t>
  </si>
  <si>
    <t>Guard</t>
  </si>
  <si>
    <t>Assistant</t>
  </si>
  <si>
    <t>Cleaner</t>
  </si>
  <si>
    <t>Table (30)</t>
  </si>
  <si>
    <t>Table (30) cont.</t>
  </si>
  <si>
    <t>Table (31)</t>
  </si>
  <si>
    <t>التفاصيل</t>
  </si>
  <si>
    <t>Details</t>
  </si>
  <si>
    <t>الاجور والرواتب المدفوعة</t>
  </si>
  <si>
    <t>Wages and salaries paid</t>
  </si>
  <si>
    <t>المستلزمات السلعية</t>
  </si>
  <si>
    <t>الوقود والزيوت</t>
  </si>
  <si>
    <t>Fuel and oil</t>
  </si>
  <si>
    <t>ادوات احتياطية</t>
  </si>
  <si>
    <t xml:space="preserve">Spare parts </t>
  </si>
  <si>
    <t>قرطاسية</t>
  </si>
  <si>
    <t>stationery</t>
  </si>
  <si>
    <t>ماء</t>
  </si>
  <si>
    <t>Water</t>
  </si>
  <si>
    <t>كهرباء</t>
  </si>
  <si>
    <t>Electricity</t>
  </si>
  <si>
    <t>Other revenues</t>
  </si>
  <si>
    <t>المستلزمات الخدمية</t>
  </si>
  <si>
    <t>مصروفات صيانة</t>
  </si>
  <si>
    <t>Maintenance expenses</t>
  </si>
  <si>
    <t xml:space="preserve">مصروفات طبع </t>
  </si>
  <si>
    <t>Printing expenses</t>
  </si>
  <si>
    <t>مصروفات نقل</t>
  </si>
  <si>
    <t>Transport expenses</t>
  </si>
  <si>
    <t>ايجار مدفوع للمبنى</t>
  </si>
  <si>
    <t>Building rent</t>
  </si>
  <si>
    <t xml:space="preserve">Other </t>
  </si>
  <si>
    <t>مجموع المصروفات</t>
  </si>
  <si>
    <t>Total expenditures</t>
  </si>
  <si>
    <t>الايرادات</t>
  </si>
  <si>
    <t xml:space="preserve">ايرادات الحضانة </t>
  </si>
  <si>
    <t>Nursery revenues</t>
  </si>
  <si>
    <t>Revenues</t>
  </si>
  <si>
    <t>ايرادات نقل</t>
  </si>
  <si>
    <t>Transport revenues</t>
  </si>
  <si>
    <t>تبرعات ومساعدات</t>
  </si>
  <si>
    <t>Financial assistants</t>
  </si>
  <si>
    <t>ايرادات اخرى</t>
  </si>
  <si>
    <t>مجموع الايرادات</t>
  </si>
  <si>
    <t>Total revenue</t>
  </si>
  <si>
    <t>صافي الايرادات</t>
  </si>
  <si>
    <t>Net revenue</t>
  </si>
  <si>
    <t>تابع جدول رقم (31)</t>
  </si>
  <si>
    <t>Table (31) cont.</t>
  </si>
  <si>
    <t>قادسية</t>
  </si>
  <si>
    <t>مثنى</t>
  </si>
  <si>
    <t>Total revenues</t>
  </si>
  <si>
    <t>Net revenues</t>
  </si>
  <si>
    <t>Afternoon</t>
  </si>
  <si>
    <t>صباحاً ومساءاً</t>
  </si>
  <si>
    <t>مساءاً</t>
  </si>
  <si>
    <t>صباحاً</t>
  </si>
  <si>
    <t>كرفان</t>
  </si>
  <si>
    <t>Car-van</t>
  </si>
  <si>
    <t>جدول (13)</t>
  </si>
  <si>
    <t>Less than 1</t>
  </si>
  <si>
    <t>Nursemaid</t>
  </si>
  <si>
    <t>ا</t>
  </si>
  <si>
    <t>Commodity requirement</t>
  </si>
  <si>
    <t>Service requirement</t>
  </si>
  <si>
    <t>غير مصممة كدار حضانة Non design as nursery</t>
  </si>
  <si>
    <t>Table (14)</t>
  </si>
  <si>
    <t>جدول (2)</t>
  </si>
  <si>
    <t>جدول (3)</t>
  </si>
  <si>
    <t>جدول  (4)</t>
  </si>
  <si>
    <t>جدول (5)</t>
  </si>
  <si>
    <t>جدول  (7)</t>
  </si>
  <si>
    <t>Ministry of L &amp; SA</t>
  </si>
  <si>
    <t>مج   T</t>
  </si>
  <si>
    <t>أ     F</t>
  </si>
  <si>
    <t xml:space="preserve">ذ    M </t>
  </si>
  <si>
    <t xml:space="preserve">القطاع الذي تعمل فيه الام       The sector the mother work in </t>
  </si>
  <si>
    <t>Non- Governmental Organisations (NGOs)</t>
  </si>
  <si>
    <t>جدول (6)</t>
  </si>
  <si>
    <t>جدول (8)</t>
  </si>
  <si>
    <t>جدول  (9)</t>
  </si>
  <si>
    <t>جدول (11)</t>
  </si>
  <si>
    <t>جدول  (12)</t>
  </si>
  <si>
    <t>جدول (14)</t>
  </si>
  <si>
    <t>جدول (15)</t>
  </si>
  <si>
    <t xml:space="preserve"> 5 فأكثر</t>
  </si>
  <si>
    <t>5 &amp; more</t>
  </si>
  <si>
    <t>sex</t>
  </si>
  <si>
    <t>جدول (17)</t>
  </si>
  <si>
    <t>جدول (18)</t>
  </si>
  <si>
    <t>جدول (19)</t>
  </si>
  <si>
    <t>جدول (20)</t>
  </si>
  <si>
    <t xml:space="preserve">آب  August </t>
  </si>
  <si>
    <t xml:space="preserve">تموز  July    </t>
  </si>
  <si>
    <t xml:space="preserve">حزيران June </t>
  </si>
  <si>
    <t>ايلول  Sep</t>
  </si>
  <si>
    <t>جدول (22)</t>
  </si>
  <si>
    <t>تابع جدول (22)</t>
  </si>
  <si>
    <t>فئات العمر (سنة)</t>
  </si>
  <si>
    <t>تموز    July</t>
  </si>
  <si>
    <t xml:space="preserve">آب   August </t>
  </si>
  <si>
    <t xml:space="preserve">ايلول   Sep   </t>
  </si>
  <si>
    <t>فئات العمر  (سنة)</t>
  </si>
  <si>
    <t>جدول  (23)</t>
  </si>
  <si>
    <t>جدول (24)</t>
  </si>
  <si>
    <t>نعم      Yes</t>
  </si>
  <si>
    <t xml:space="preserve">لا      No   </t>
  </si>
  <si>
    <t>جدول (26)</t>
  </si>
  <si>
    <t>تابع جدول (28)</t>
  </si>
  <si>
    <t>جدول (28)</t>
  </si>
  <si>
    <t xml:space="preserve">طبيعة العمل         Job  </t>
  </si>
  <si>
    <t>جدول (29)</t>
  </si>
  <si>
    <t>جدول (30)</t>
  </si>
  <si>
    <t>تابع جدول (30)</t>
  </si>
  <si>
    <t>طبيعة العمل           Job</t>
  </si>
  <si>
    <t>طبيعة العمل             Job</t>
  </si>
  <si>
    <t>جدول  (31)</t>
  </si>
  <si>
    <t>جدول  (25)</t>
  </si>
  <si>
    <t>تابع جدول (27)</t>
  </si>
  <si>
    <t>جدول  (27)</t>
  </si>
  <si>
    <t>جدول (10)</t>
  </si>
  <si>
    <t>جدول  (16)</t>
  </si>
  <si>
    <t>تابع جدول  (21)</t>
  </si>
  <si>
    <t>جدول (21)</t>
  </si>
  <si>
    <t>نعم     Yes</t>
  </si>
  <si>
    <t>لا      No</t>
  </si>
  <si>
    <t>المجموع    Total</t>
  </si>
  <si>
    <t>الانبار</t>
  </si>
  <si>
    <t>Al-Anbar</t>
  </si>
  <si>
    <t xml:space="preserve">Others </t>
  </si>
  <si>
    <t>العاملين الآخرين</t>
  </si>
  <si>
    <t xml:space="preserve">90-71  </t>
  </si>
  <si>
    <t xml:space="preserve">المصروفات والايرادات </t>
  </si>
  <si>
    <t xml:space="preserve">Expenditures and revenues </t>
  </si>
  <si>
    <t>عدد دور الحضانة وعدد الاطفال الموجودين والموظفين وعدد العاملين الآخرين حسب العائدية والجنس لسنة 2018</t>
  </si>
  <si>
    <t>Number of nurseries, children enrolled, employees and other workers by reactionary and sex for 2018</t>
  </si>
  <si>
    <t>عدد دور الحضانة وعدد الاطفال الموجودين والموظفين وعدد العاملين الآخرين حسب المحافظة والجنس لسنة 2018</t>
  </si>
  <si>
    <t>Number of nurseries, children enrolled, employees and other workers by governorate and sex for 2018</t>
  </si>
  <si>
    <t>عدد دور الحضانة حسب العائدية والطاقة الاستيعابية لسنة 2018</t>
  </si>
  <si>
    <t>Number of nurseries by reactionary and capacity for 2018</t>
  </si>
  <si>
    <t>عدد دور الحضانة حسب المحافظة و الطاقة الاستيعابية لسنة 2018</t>
  </si>
  <si>
    <t>Number of nurseries by governorate and capacity for 2018</t>
  </si>
  <si>
    <t>عدد دور الحضانة حسب العائدية واوقات الدوام والملكية لسنة 2018</t>
  </si>
  <si>
    <t>Number of nurseries by reactionary and work time for 2018</t>
  </si>
  <si>
    <t>عدد دور الحضانة حسب اوقات الدوام والملكية والمحافظة لسنة 2018</t>
  </si>
  <si>
    <t>Number of nurseries by  work time, ownership and governorate for 2018</t>
  </si>
  <si>
    <t>عدد دور الحضانة حسب المحافظة والعائدية لسنة 2018</t>
  </si>
  <si>
    <t>Number of nurseries by governorate and ownership for 2018</t>
  </si>
  <si>
    <t>عدد دور الحضانة ومدى توفر وسائل لعب الاطفال حسب العائدية لسنة 2018</t>
  </si>
  <si>
    <t>Number of nurseries and availability of children playing means by reactionary for 2018</t>
  </si>
  <si>
    <t>عدد دور الحضانة ومدى توفر وسائل لعب الاطفال حسب المحافظة لسنة 2018</t>
  </si>
  <si>
    <t>Number of nurseries and availability of children playing means by governorate for 2018</t>
  </si>
  <si>
    <t>عدد دور الحضانة وطبيعة تصميمها وصلاحيتها وعدد السيارات المستخدمة حسب العائدية لسنة 2018</t>
  </si>
  <si>
    <t xml:space="preserve">Number of nurseries, their design, validity and busses used by reactionary for 2018 </t>
  </si>
  <si>
    <t>عدد دور الحضانة وطبيعة تصميمها وصلاحيتها وعدد السيارات المستخدمة حسب المحافظة لسنة 2018</t>
  </si>
  <si>
    <t xml:space="preserve">Number of nurseries, their design, validity and busses used by governorate for 2018 </t>
  </si>
  <si>
    <t>عدد الغرف وملاحق ابنية دور الحضانة ومستلزماتها حسب عائديتها لسنة 2018</t>
  </si>
  <si>
    <t xml:space="preserve">Number of rooms in the nursery, additions added and requirements by reactionary for 2018   </t>
  </si>
  <si>
    <t>عدد الغرف وملاحق ابنية دور الحضانة ومستلزماتها حسب المحافظة لسنة 2018</t>
  </si>
  <si>
    <t>عدد الاطفال الموجودين في دور الحضانة حسب العائدية وفئات العمر والجنس لسنة 2018</t>
  </si>
  <si>
    <t>Number of children in nurseries by reactionary, age group and sex for 2018</t>
  </si>
  <si>
    <t>عدد الاطفال الموجودين في دور الحضانة حسب فئات العمر والجنس والمحافظة لسنة 2018</t>
  </si>
  <si>
    <t>Number of children in nurseries by age group, sex and governorate for 2018</t>
  </si>
  <si>
    <t>عدد الاطفال الموجودين في دور الحضانة حسب الحالة العملية للأم والعائدية لسنة 2018</t>
  </si>
  <si>
    <t>Number of children enrolled in nurseries by ocupation status of mother and reactionary for 2018</t>
  </si>
  <si>
    <t>عدد الاطفال الموجودين في دور الحضانة حسب الحالة العملية للأم والمحافظة لسنة 2018</t>
  </si>
  <si>
    <t>Number of children enrolled in nurseries by ocupation status of mother and governorate for 2018</t>
  </si>
  <si>
    <t>عدد الاطفال الموجودين في دور الحضانة (للأم العاملة) والقطاع الذي تعمل فيه حسب العائدية لسنة 2018</t>
  </si>
  <si>
    <t>Number of children in nurseries for (employed mother and the sector she works in) by reactionary for 2018</t>
  </si>
  <si>
    <t>عدد الاطفال الموجودين في دور الحضانة (للأم العاملة) والقطاع الذي تعمل فيه حسب المحافظة لسنة 2018</t>
  </si>
  <si>
    <t>Number of children in nurseries for (employed mother and the sector she works in) by governorate for 2018</t>
  </si>
  <si>
    <t>عدد الاطفال الموجودين في دور الحضانة خلال اشهر العطلة الصيفية حسب العائدية وفئات العمر لسنة 2018</t>
  </si>
  <si>
    <t>Number of children in nurseries during summer vacation months by reactionary and age group for 2018</t>
  </si>
  <si>
    <t>عدد الاطفال الموجودين في دور الحضانة خلال اشهر العطلة الصيفية حسب المحافظة وفئات العمر لسنة 2018</t>
  </si>
  <si>
    <t>Number of children enrolled in nurseries during summer vacation months by governorate and age group for 2018</t>
  </si>
  <si>
    <t>عدد زيارات الاطباء ومدى توفر التغذية في دور الحضانة ومقدار اجورها حسب العائدية لسنة 2018</t>
  </si>
  <si>
    <t>Number of physician visits, food availability and wages by reactionary for 2018</t>
  </si>
  <si>
    <t>عدد زيارات الاطباء ومدى توفر التغذية في دور الحضانة ومقدار اجورها حسب المحافظة لسنة 2018</t>
  </si>
  <si>
    <t>Number of physician visits, food availability and wages by governorate for 2018</t>
  </si>
  <si>
    <t>معلومات متفرقة عن دور الحضانة حسب العائدية لسنة 2018</t>
  </si>
  <si>
    <t>Various informations on nurseries by reactionary for 2018</t>
  </si>
  <si>
    <t>معلومات متفرقة عن دور الحضانة حسب المحافظة لسنة 2018</t>
  </si>
  <si>
    <t>Various informations on nurseries by governorate for 2018</t>
  </si>
  <si>
    <t>توزيع الموظفين حسب عنوان الوظيفة والحالة العلمية والعائدية والجنس لسنة 2018</t>
  </si>
  <si>
    <t>Distribution of employees by job title, educational attainment, reactionary and sex for 2018</t>
  </si>
  <si>
    <t>توزيع الموظفين حسب عنوان الوظيفة والحالة العلمية والمحافظة والجنس لسنة 2018</t>
  </si>
  <si>
    <t>Distribution of employees by position title, educational attainment, governorate and sex fro 2018</t>
  </si>
  <si>
    <t>عدد العاملين الآخرين في دور الحضانة حسب الجنس وطبيعة العمل والعائدية لسنة 2018</t>
  </si>
  <si>
    <t>Number of other workers at nurseries by sex, job and reactionary for 2018</t>
  </si>
  <si>
    <t>عدد العاملين الآخرين في دور الحضانة حسب الجنس وطبيعة العمل والمحافظة لسنة 2018</t>
  </si>
  <si>
    <t>Number of other employees in nurseries by sex, job and governorate for 2018</t>
  </si>
  <si>
    <t>مصروفات وايرادات دور الحضانة في القطاع الخاص حسب المحافظة لسنة 2018</t>
  </si>
  <si>
    <t>Expenditures and revenues of nurseries in private sector by governorate for 2018</t>
  </si>
  <si>
    <t>نينوى</t>
  </si>
  <si>
    <t>القيمة الدفترية كما في 1/1من بداية السنة</t>
  </si>
  <si>
    <t>من الانتاج المحلي</t>
  </si>
  <si>
    <t>من الانتاج المستورد</t>
  </si>
  <si>
    <t>الموجودات الثابتة المستبعدة</t>
  </si>
  <si>
    <t>اندثار العام الحالي</t>
  </si>
  <si>
    <t>القيمة الدفترية كما في 31/12 نهاية السنة</t>
  </si>
  <si>
    <t>الاراضي</t>
  </si>
  <si>
    <t>مباني ومنشآت</t>
  </si>
  <si>
    <t>الآت ومعدات</t>
  </si>
  <si>
    <t>وسائط النقل</t>
  </si>
  <si>
    <t>عدد وقوالب</t>
  </si>
  <si>
    <t>أثاث</t>
  </si>
  <si>
    <t>نوع الموجودات</t>
  </si>
  <si>
    <t>Nenavah</t>
  </si>
  <si>
    <t>المجموع الكلي</t>
  </si>
  <si>
    <t>Assets</t>
  </si>
  <si>
    <t>Lands</t>
  </si>
  <si>
    <t>Buildings</t>
  </si>
  <si>
    <t>Transports</t>
  </si>
  <si>
    <t>Equipment</t>
  </si>
  <si>
    <t>Mold&amp;items</t>
  </si>
  <si>
    <t>Furnitures</t>
  </si>
  <si>
    <t>others</t>
  </si>
  <si>
    <t>جدول  (32)</t>
  </si>
  <si>
    <t>Table (32)</t>
  </si>
  <si>
    <t>تابع جدول  (32)</t>
  </si>
  <si>
    <t>Table (32)cont.</t>
  </si>
  <si>
    <t>الاضافات الرأسمالية خلال السنة</t>
  </si>
  <si>
    <t>Values of steady assets  at private nurseries(by Thousands) by goverorate for 2018</t>
  </si>
  <si>
    <t>قيمة الموجودات الثابتة  في دور الحضانة للقطاع الخاص (بالالف) حسب المحافظة لسنة 2018</t>
  </si>
  <si>
    <t>Number of rooms in the nursery, additions added and requirements by Governorate for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</si>
</sst>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26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thick">
        <color auto="1"/>
      </bottom>
      <diagonal/>
    </border>
    <border>
      <left/>
      <right style="hair">
        <color indexed="64"/>
      </right>
      <top style="hair">
        <color indexed="64"/>
      </top>
      <bottom style="thick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</borders>
  <cellStyleXfs count="21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5" fillId="2" borderId="0"/>
    <xf numFmtId="0" fontId="1" fillId="2" borderId="0"/>
    <xf numFmtId="0" fontId="1" fillId="2" borderId="0"/>
    <xf numFmtId="0" fontId="1" fillId="2" borderId="0"/>
    <xf numFmtId="0" fontId="15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0" fillId="2" borderId="0"/>
  </cellStyleXfs>
  <cellXfs count="1197">
    <xf numFmtId="0" fontId="0" fillId="0" borderId="0" xfId="0"/>
    <xf numFmtId="0" fontId="1" fillId="2" borderId="0" xfId="34"/>
    <xf numFmtId="0" fontId="5" fillId="2" borderId="0" xfId="34" applyFont="1" applyBorder="1" applyAlignment="1">
      <alignment horizontal="center" vertical="center"/>
    </xf>
    <xf numFmtId="0" fontId="5" fillId="2" borderId="0" xfId="34" applyFont="1" applyBorder="1" applyAlignment="1">
      <alignment horizontal="center" vertical="center" wrapText="1"/>
    </xf>
    <xf numFmtId="0" fontId="8" fillId="2" borderId="2" xfId="34" applyFont="1" applyBorder="1" applyAlignment="1">
      <alignment horizontal="right" vertical="center" wrapText="1"/>
    </xf>
    <xf numFmtId="0" fontId="9" fillId="2" borderId="2" xfId="34" applyFont="1" applyBorder="1" applyAlignment="1">
      <alignment horizontal="right" vertical="center" indent="1"/>
    </xf>
    <xf numFmtId="0" fontId="5" fillId="2" borderId="2" xfId="34" applyFont="1" applyBorder="1" applyAlignment="1">
      <alignment horizontal="left" vertical="center" wrapText="1" readingOrder="1"/>
    </xf>
    <xf numFmtId="0" fontId="8" fillId="2" borderId="3" xfId="34" applyFont="1" applyBorder="1" applyAlignment="1">
      <alignment horizontal="right" vertical="center" wrapText="1"/>
    </xf>
    <xf numFmtId="0" fontId="9" fillId="2" borderId="3" xfId="34" applyFont="1" applyBorder="1" applyAlignment="1">
      <alignment horizontal="right" vertical="center" indent="1"/>
    </xf>
    <xf numFmtId="0" fontId="5" fillId="2" borderId="3" xfId="34" applyFont="1" applyBorder="1" applyAlignment="1">
      <alignment horizontal="left" vertical="center" wrapText="1" readingOrder="1"/>
    </xf>
    <xf numFmtId="0" fontId="5" fillId="2" borderId="3" xfId="34" applyFont="1" applyBorder="1" applyAlignment="1">
      <alignment horizontal="right" vertical="center" wrapText="1"/>
    </xf>
    <xf numFmtId="0" fontId="8" fillId="2" borderId="4" xfId="34" applyFont="1" applyBorder="1" applyAlignment="1">
      <alignment horizontal="right" vertical="center" wrapText="1"/>
    </xf>
    <xf numFmtId="0" fontId="9" fillId="2" borderId="4" xfId="34" applyFont="1" applyBorder="1" applyAlignment="1">
      <alignment horizontal="right" vertical="center" indent="1"/>
    </xf>
    <xf numFmtId="0" fontId="5" fillId="2" borderId="4" xfId="34" applyFont="1" applyBorder="1" applyAlignment="1">
      <alignment horizontal="left" vertical="center" wrapText="1" readingOrder="1"/>
    </xf>
    <xf numFmtId="0" fontId="8" fillId="2" borderId="5" xfId="34" applyFont="1" applyBorder="1" applyAlignment="1">
      <alignment horizontal="right" vertical="center" wrapText="1"/>
    </xf>
    <xf numFmtId="0" fontId="9" fillId="2" borderId="5" xfId="34" applyFont="1" applyBorder="1" applyAlignment="1">
      <alignment horizontal="right" vertical="center" indent="1"/>
    </xf>
    <xf numFmtId="0" fontId="5" fillId="2" borderId="5" xfId="34" applyFont="1" applyBorder="1" applyAlignment="1">
      <alignment horizontal="left" vertical="center" wrapText="1" readingOrder="1"/>
    </xf>
    <xf numFmtId="0" fontId="1" fillId="2" borderId="0" xfId="35"/>
    <xf numFmtId="0" fontId="5" fillId="2" borderId="3" xfId="35" applyFont="1" applyBorder="1" applyAlignment="1">
      <alignment horizontal="right" vertical="center"/>
    </xf>
    <xf numFmtId="0" fontId="9" fillId="2" borderId="3" xfId="35" applyFont="1" applyBorder="1" applyAlignment="1">
      <alignment horizontal="right" vertical="center" indent="1"/>
    </xf>
    <xf numFmtId="0" fontId="5" fillId="2" borderId="4" xfId="35" applyFont="1" applyBorder="1" applyAlignment="1">
      <alignment horizontal="right" vertical="center"/>
    </xf>
    <xf numFmtId="0" fontId="9" fillId="2" borderId="4" xfId="35" applyFont="1" applyBorder="1" applyAlignment="1">
      <alignment horizontal="right" vertical="center" indent="1"/>
    </xf>
    <xf numFmtId="0" fontId="5" fillId="2" borderId="5" xfId="35" applyFont="1" applyBorder="1" applyAlignment="1">
      <alignment horizontal="right" vertical="center"/>
    </xf>
    <xf numFmtId="0" fontId="9" fillId="2" borderId="5" xfId="35" applyFont="1" applyBorder="1" applyAlignment="1">
      <alignment horizontal="right" vertical="center" indent="1"/>
    </xf>
    <xf numFmtId="0" fontId="10" fillId="2" borderId="0" xfId="36" applyFont="1" applyAlignment="1"/>
    <xf numFmtId="0" fontId="1" fillId="2" borderId="0" xfId="36"/>
    <xf numFmtId="0" fontId="5" fillId="2" borderId="3" xfId="36" applyFont="1" applyBorder="1" applyAlignment="1">
      <alignment horizontal="center" vertical="center" readingOrder="2"/>
    </xf>
    <xf numFmtId="0" fontId="5" fillId="2" borderId="0" xfId="36" applyFont="1" applyBorder="1" applyAlignment="1">
      <alignment horizontal="right" vertical="center"/>
    </xf>
    <xf numFmtId="0" fontId="5" fillId="2" borderId="0" xfId="36" applyFont="1" applyBorder="1" applyAlignment="1">
      <alignment horizontal="center" vertical="center" readingOrder="1"/>
    </xf>
    <xf numFmtId="0" fontId="5" fillId="2" borderId="0" xfId="36" applyFont="1" applyBorder="1" applyAlignment="1">
      <alignment horizontal="center" vertical="center"/>
    </xf>
    <xf numFmtId="0" fontId="5" fillId="2" borderId="0" xfId="36" applyFont="1" applyBorder="1" applyAlignment="1">
      <alignment horizontal="left" vertical="center"/>
    </xf>
    <xf numFmtId="0" fontId="5" fillId="2" borderId="2" xfId="36" applyFont="1" applyBorder="1" applyAlignment="1">
      <alignment horizontal="right" vertical="center" wrapText="1"/>
    </xf>
    <xf numFmtId="0" fontId="9" fillId="2" borderId="2" xfId="36" applyFont="1" applyBorder="1" applyAlignment="1">
      <alignment horizontal="right" vertical="center" indent="2"/>
    </xf>
    <xf numFmtId="0" fontId="5" fillId="2" borderId="2" xfId="36" applyFont="1" applyBorder="1" applyAlignment="1">
      <alignment horizontal="left" vertical="center" wrapText="1" readingOrder="1"/>
    </xf>
    <xf numFmtId="0" fontId="5" fillId="2" borderId="3" xfId="36" applyFont="1" applyBorder="1" applyAlignment="1">
      <alignment horizontal="right" vertical="center"/>
    </xf>
    <xf numFmtId="0" fontId="9" fillId="2" borderId="3" xfId="36" applyFont="1" applyBorder="1" applyAlignment="1">
      <alignment horizontal="right" vertical="center" indent="2"/>
    </xf>
    <xf numFmtId="0" fontId="5" fillId="2" borderId="3" xfId="36" applyFont="1" applyBorder="1" applyAlignment="1">
      <alignment horizontal="left" vertical="center" wrapText="1" readingOrder="1"/>
    </xf>
    <xf numFmtId="0" fontId="5" fillId="2" borderId="4" xfId="36" applyFont="1" applyBorder="1" applyAlignment="1">
      <alignment horizontal="right" vertical="center"/>
    </xf>
    <xf numFmtId="0" fontId="9" fillId="2" borderId="4" xfId="36" applyFont="1" applyBorder="1" applyAlignment="1">
      <alignment horizontal="right" vertical="center" indent="2"/>
    </xf>
    <xf numFmtId="0" fontId="5" fillId="2" borderId="4" xfId="36" applyFont="1" applyBorder="1" applyAlignment="1">
      <alignment horizontal="left" vertical="center" wrapText="1" readingOrder="1"/>
    </xf>
    <xf numFmtId="0" fontId="5" fillId="2" borderId="5" xfId="36" applyFont="1" applyBorder="1" applyAlignment="1">
      <alignment horizontal="right" vertical="center"/>
    </xf>
    <xf numFmtId="0" fontId="9" fillId="2" borderId="5" xfId="36" applyFont="1" applyBorder="1" applyAlignment="1">
      <alignment horizontal="right" vertical="center" indent="2"/>
    </xf>
    <xf numFmtId="0" fontId="5" fillId="2" borderId="5" xfId="36" applyFont="1" applyBorder="1" applyAlignment="1">
      <alignment horizontal="left" vertical="center" wrapText="1" readingOrder="1"/>
    </xf>
    <xf numFmtId="0" fontId="3" fillId="2" borderId="0" xfId="37" applyFont="1" applyAlignment="1"/>
    <xf numFmtId="0" fontId="1" fillId="2" borderId="0" xfId="37"/>
    <xf numFmtId="0" fontId="3" fillId="2" borderId="0" xfId="37" applyFont="1" applyBorder="1" applyAlignment="1"/>
    <xf numFmtId="0" fontId="3" fillId="2" borderId="0" xfId="37" applyFont="1" applyBorder="1" applyAlignment="1">
      <alignment horizontal="center"/>
    </xf>
    <xf numFmtId="0" fontId="5" fillId="2" borderId="0" xfId="37" applyFont="1" applyBorder="1" applyAlignment="1">
      <alignment horizontal="center" vertical="center" readingOrder="2"/>
    </xf>
    <xf numFmtId="0" fontId="5" fillId="2" borderId="0" xfId="37" applyFont="1" applyBorder="1" applyAlignment="1">
      <alignment horizontal="center" vertical="center"/>
    </xf>
    <xf numFmtId="0" fontId="1" fillId="2" borderId="0" xfId="37" applyBorder="1"/>
    <xf numFmtId="0" fontId="9" fillId="2" borderId="0" xfId="37" applyFont="1" applyBorder="1" applyAlignment="1">
      <alignment horizontal="right" vertical="center" indent="2"/>
    </xf>
    <xf numFmtId="0" fontId="5" fillId="2" borderId="3" xfId="37" applyFont="1" applyBorder="1" applyAlignment="1">
      <alignment horizontal="right" vertical="center"/>
    </xf>
    <xf numFmtId="0" fontId="9" fillId="2" borderId="3" xfId="37" applyFont="1" applyBorder="1" applyAlignment="1">
      <alignment horizontal="right" vertical="center" indent="2"/>
    </xf>
    <xf numFmtId="0" fontId="5" fillId="2" borderId="4" xfId="37" applyFont="1" applyBorder="1" applyAlignment="1">
      <alignment horizontal="right" vertical="center"/>
    </xf>
    <xf numFmtId="0" fontId="9" fillId="2" borderId="4" xfId="37" applyFont="1" applyBorder="1" applyAlignment="1">
      <alignment horizontal="right" vertical="center" indent="2"/>
    </xf>
    <xf numFmtId="0" fontId="5" fillId="2" borderId="5" xfId="37" applyFont="1" applyBorder="1" applyAlignment="1">
      <alignment horizontal="right" vertical="center"/>
    </xf>
    <xf numFmtId="0" fontId="9" fillId="2" borderId="5" xfId="37" applyFont="1" applyBorder="1" applyAlignment="1">
      <alignment horizontal="right" vertical="center" indent="2"/>
    </xf>
    <xf numFmtId="0" fontId="3" fillId="2" borderId="0" xfId="38" applyFont="1" applyAlignment="1"/>
    <xf numFmtId="0" fontId="1" fillId="2" borderId="0" xfId="38"/>
    <xf numFmtId="0" fontId="3" fillId="2" borderId="0" xfId="38" applyFont="1" applyBorder="1" applyAlignment="1"/>
    <xf numFmtId="0" fontId="5" fillId="2" borderId="0" xfId="38" applyFont="1" applyBorder="1" applyAlignment="1">
      <alignment horizontal="center" vertical="center"/>
    </xf>
    <xf numFmtId="0" fontId="5" fillId="2" borderId="0" xfId="38" applyFont="1" applyBorder="1" applyAlignment="1">
      <alignment horizontal="center" vertical="center" wrapText="1"/>
    </xf>
    <xf numFmtId="0" fontId="9" fillId="2" borderId="2" xfId="38" applyFont="1" applyBorder="1" applyAlignment="1">
      <alignment horizontal="right" vertical="center" indent="2"/>
    </xf>
    <xf numFmtId="0" fontId="5" fillId="2" borderId="2" xfId="38" applyFont="1" applyBorder="1" applyAlignment="1">
      <alignment horizontal="left" vertical="center" wrapText="1" readingOrder="1"/>
    </xf>
    <xf numFmtId="0" fontId="5" fillId="2" borderId="3" xfId="38" applyFont="1" applyBorder="1" applyAlignment="1">
      <alignment horizontal="right" vertical="center"/>
    </xf>
    <xf numFmtId="0" fontId="9" fillId="2" borderId="3" xfId="38" applyFont="1" applyBorder="1" applyAlignment="1">
      <alignment horizontal="right" vertical="center" indent="2"/>
    </xf>
    <xf numFmtId="0" fontId="5" fillId="2" borderId="3" xfId="38" applyFont="1" applyBorder="1" applyAlignment="1">
      <alignment horizontal="left" vertical="center" wrapText="1" readingOrder="1"/>
    </xf>
    <xf numFmtId="0" fontId="5" fillId="2" borderId="4" xfId="38" applyFont="1" applyBorder="1" applyAlignment="1">
      <alignment horizontal="right" vertical="center"/>
    </xf>
    <xf numFmtId="0" fontId="9" fillId="2" borderId="4" xfId="38" applyFont="1" applyBorder="1" applyAlignment="1">
      <alignment horizontal="right" vertical="center" indent="2"/>
    </xf>
    <xf numFmtId="0" fontId="5" fillId="2" borderId="4" xfId="38" applyFont="1" applyBorder="1" applyAlignment="1">
      <alignment horizontal="left" vertical="center" wrapText="1" readingOrder="1"/>
    </xf>
    <xf numFmtId="0" fontId="5" fillId="2" borderId="5" xfId="38" applyFont="1" applyBorder="1" applyAlignment="1">
      <alignment horizontal="right" vertical="center"/>
    </xf>
    <xf numFmtId="0" fontId="9" fillId="2" borderId="5" xfId="38" applyFont="1" applyBorder="1" applyAlignment="1">
      <alignment horizontal="right" vertical="center" indent="2"/>
    </xf>
    <xf numFmtId="0" fontId="5" fillId="2" borderId="5" xfId="38" applyFont="1" applyBorder="1" applyAlignment="1">
      <alignment horizontal="left" vertical="center" wrapText="1" readingOrder="1"/>
    </xf>
    <xf numFmtId="0" fontId="1" fillId="2" borderId="0" xfId="39"/>
    <xf numFmtId="0" fontId="5" fillId="2" borderId="0" xfId="39" applyFont="1" applyFill="1" applyBorder="1" applyAlignment="1">
      <alignment horizontal="center" vertical="center" wrapText="1"/>
    </xf>
    <xf numFmtId="0" fontId="5" fillId="2" borderId="0" xfId="39" applyFont="1" applyFill="1" applyBorder="1" applyAlignment="1">
      <alignment horizontal="center" vertical="center"/>
    </xf>
    <xf numFmtId="0" fontId="9" fillId="2" borderId="3" xfId="39" applyFont="1" applyBorder="1" applyAlignment="1">
      <alignment horizontal="right" vertical="center" indent="2"/>
    </xf>
    <xf numFmtId="0" fontId="5" fillId="2" borderId="8" xfId="39" applyFont="1" applyBorder="1" applyAlignment="1">
      <alignment horizontal="center" vertical="center"/>
    </xf>
    <xf numFmtId="0" fontId="9" fillId="2" borderId="8" xfId="39" applyFont="1" applyBorder="1" applyAlignment="1">
      <alignment horizontal="right" vertical="center" indent="2"/>
    </xf>
    <xf numFmtId="0" fontId="9" fillId="2" borderId="5" xfId="39" applyFont="1" applyBorder="1" applyAlignment="1">
      <alignment horizontal="right" vertical="center" indent="2"/>
    </xf>
    <xf numFmtId="0" fontId="11" fillId="2" borderId="0" xfId="39" applyFont="1"/>
    <xf numFmtId="0" fontId="1" fillId="2" borderId="0" xfId="39" applyAlignment="1">
      <alignment horizontal="center" wrapText="1"/>
    </xf>
    <xf numFmtId="0" fontId="1" fillId="2" borderId="0" xfId="40"/>
    <xf numFmtId="0" fontId="9" fillId="2" borderId="3" xfId="40" applyFont="1" applyBorder="1" applyAlignment="1">
      <alignment horizontal="right" vertical="center" indent="2"/>
    </xf>
    <xf numFmtId="0" fontId="9" fillId="2" borderId="4" xfId="40" applyFont="1" applyBorder="1" applyAlignment="1">
      <alignment horizontal="right" vertical="center" indent="2"/>
    </xf>
    <xf numFmtId="0" fontId="9" fillId="2" borderId="5" xfId="40" applyFont="1" applyBorder="1" applyAlignment="1">
      <alignment horizontal="right" vertical="center" indent="2"/>
    </xf>
    <xf numFmtId="0" fontId="1" fillId="2" borderId="0" xfId="41"/>
    <xf numFmtId="0" fontId="5" fillId="2" borderId="0" xfId="41" applyFont="1" applyBorder="1" applyAlignment="1">
      <alignment horizontal="center" vertical="center"/>
    </xf>
    <xf numFmtId="0" fontId="5" fillId="2" borderId="0" xfId="41" applyFont="1" applyBorder="1" applyAlignment="1">
      <alignment horizontal="left" vertical="center"/>
    </xf>
    <xf numFmtId="0" fontId="5" fillId="2" borderId="2" xfId="41" applyFont="1" applyBorder="1" applyAlignment="1">
      <alignment horizontal="right" vertical="center"/>
    </xf>
    <xf numFmtId="0" fontId="9" fillId="2" borderId="2" xfId="41" applyFont="1" applyBorder="1" applyAlignment="1">
      <alignment horizontal="right" vertical="center" indent="2"/>
    </xf>
    <xf numFmtId="0" fontId="5" fillId="2" borderId="2" xfId="41" applyFont="1" applyBorder="1" applyAlignment="1">
      <alignment horizontal="left" vertical="center" wrapText="1" readingOrder="1"/>
    </xf>
    <xf numFmtId="0" fontId="5" fillId="2" borderId="3" xfId="41" applyFont="1" applyBorder="1" applyAlignment="1">
      <alignment horizontal="right" vertical="center"/>
    </xf>
    <xf numFmtId="0" fontId="9" fillId="2" borderId="3" xfId="41" applyFont="1" applyBorder="1" applyAlignment="1">
      <alignment horizontal="right" vertical="center" indent="2"/>
    </xf>
    <xf numFmtId="0" fontId="5" fillId="2" borderId="3" xfId="41" applyFont="1" applyBorder="1" applyAlignment="1">
      <alignment horizontal="left" vertical="center" wrapText="1" readingOrder="1"/>
    </xf>
    <xf numFmtId="0" fontId="5" fillId="2" borderId="4" xfId="41" applyFont="1" applyBorder="1" applyAlignment="1">
      <alignment horizontal="right" vertical="center"/>
    </xf>
    <xf numFmtId="0" fontId="9" fillId="2" borderId="4" xfId="41" applyFont="1" applyBorder="1" applyAlignment="1">
      <alignment horizontal="right" vertical="center" indent="2"/>
    </xf>
    <xf numFmtId="0" fontId="5" fillId="2" borderId="4" xfId="41" applyFont="1" applyBorder="1" applyAlignment="1">
      <alignment horizontal="left" vertical="center" wrapText="1" readingOrder="1"/>
    </xf>
    <xf numFmtId="0" fontId="5" fillId="2" borderId="5" xfId="41" applyFont="1" applyBorder="1" applyAlignment="1">
      <alignment horizontal="right" vertical="center"/>
    </xf>
    <xf numFmtId="0" fontId="9" fillId="2" borderId="5" xfId="41" applyFont="1" applyBorder="1" applyAlignment="1">
      <alignment horizontal="right" vertical="center" indent="2"/>
    </xf>
    <xf numFmtId="0" fontId="5" fillId="2" borderId="5" xfId="41" applyFont="1" applyBorder="1" applyAlignment="1">
      <alignment horizontal="left" vertical="center" wrapText="1" readingOrder="1"/>
    </xf>
    <xf numFmtId="0" fontId="1" fillId="2" borderId="0" xfId="42"/>
    <xf numFmtId="0" fontId="5" fillId="2" borderId="0" xfId="42" applyFont="1" applyBorder="1" applyAlignment="1">
      <alignment horizontal="center" vertical="center"/>
    </xf>
    <xf numFmtId="0" fontId="5" fillId="2" borderId="3" xfId="42" applyFont="1" applyBorder="1" applyAlignment="1">
      <alignment horizontal="right" vertical="center"/>
    </xf>
    <xf numFmtId="0" fontId="12" fillId="2" borderId="3" xfId="42" applyFont="1" applyBorder="1" applyAlignment="1">
      <alignment horizontal="right" vertical="center" indent="4"/>
    </xf>
    <xf numFmtId="0" fontId="5" fillId="2" borderId="4" xfId="42" applyFont="1" applyBorder="1" applyAlignment="1">
      <alignment horizontal="right" vertical="center"/>
    </xf>
    <xf numFmtId="0" fontId="12" fillId="2" borderId="4" xfId="42" applyFont="1" applyBorder="1" applyAlignment="1">
      <alignment horizontal="right" vertical="center" indent="4"/>
    </xf>
    <xf numFmtId="0" fontId="5" fillId="2" borderId="5" xfId="42" applyFont="1" applyBorder="1" applyAlignment="1">
      <alignment horizontal="right" vertical="center"/>
    </xf>
    <xf numFmtId="0" fontId="12" fillId="2" borderId="5" xfId="42" applyFont="1" applyBorder="1" applyAlignment="1">
      <alignment horizontal="right" vertical="center" indent="4"/>
    </xf>
    <xf numFmtId="0" fontId="1" fillId="2" borderId="0" xfId="43"/>
    <xf numFmtId="0" fontId="13" fillId="2" borderId="0" xfId="43" applyFont="1" applyBorder="1" applyAlignment="1">
      <alignment vertical="center" wrapText="1"/>
    </xf>
    <xf numFmtId="0" fontId="13" fillId="2" borderId="0" xfId="43" applyFont="1" applyBorder="1" applyAlignment="1">
      <alignment horizontal="center" vertical="center" wrapText="1"/>
    </xf>
    <xf numFmtId="0" fontId="13" fillId="2" borderId="8" xfId="43" applyFont="1" applyBorder="1" applyAlignment="1">
      <alignment horizontal="center" vertical="center" wrapText="1"/>
    </xf>
    <xf numFmtId="0" fontId="14" fillId="2" borderId="8" xfId="43" applyFont="1" applyBorder="1" applyAlignment="1">
      <alignment horizontal="center" vertical="center" wrapText="1"/>
    </xf>
    <xf numFmtId="0" fontId="13" fillId="2" borderId="8" xfId="43" applyFont="1" applyBorder="1" applyAlignment="1">
      <alignment vertical="center" wrapText="1"/>
    </xf>
    <xf numFmtId="0" fontId="5" fillId="2" borderId="2" xfId="43" applyFont="1" applyBorder="1" applyAlignment="1">
      <alignment horizontal="left" vertical="center" wrapText="1" readingOrder="1"/>
    </xf>
    <xf numFmtId="0" fontId="5" fillId="2" borderId="3" xfId="43" applyFont="1" applyBorder="1" applyAlignment="1">
      <alignment horizontal="right" vertical="center"/>
    </xf>
    <xf numFmtId="0" fontId="5" fillId="2" borderId="3" xfId="43" applyFont="1" applyBorder="1" applyAlignment="1">
      <alignment horizontal="left" vertical="center" wrapText="1" readingOrder="1"/>
    </xf>
    <xf numFmtId="0" fontId="5" fillId="2" borderId="3" xfId="43" applyFont="1" applyFill="1" applyBorder="1" applyAlignment="1">
      <alignment horizontal="right" vertical="center"/>
    </xf>
    <xf numFmtId="0" fontId="5" fillId="2" borderId="4" xfId="43" applyFont="1" applyFill="1" applyBorder="1" applyAlignment="1">
      <alignment horizontal="right" vertical="center"/>
    </xf>
    <xf numFmtId="0" fontId="5" fillId="2" borderId="4" xfId="43" applyFont="1" applyBorder="1" applyAlignment="1">
      <alignment horizontal="left" vertical="center" wrapText="1" readingOrder="1"/>
    </xf>
    <xf numFmtId="0" fontId="5" fillId="2" borderId="5" xfId="43" applyFont="1" applyBorder="1" applyAlignment="1">
      <alignment horizontal="right" vertical="center"/>
    </xf>
    <xf numFmtId="0" fontId="5" fillId="2" borderId="5" xfId="43" applyFont="1" applyBorder="1" applyAlignment="1">
      <alignment horizontal="left" vertical="center" wrapText="1" readingOrder="1"/>
    </xf>
    <xf numFmtId="0" fontId="3" fillId="2" borderId="0" xfId="44" applyFont="1" applyAlignment="1">
      <alignment horizontal="center" vertical="center"/>
    </xf>
    <xf numFmtId="0" fontId="1" fillId="2" borderId="0" xfId="44"/>
    <xf numFmtId="0" fontId="3" fillId="2" borderId="0" xfId="44" applyFont="1" applyBorder="1" applyAlignment="1">
      <alignment horizontal="center" vertical="center"/>
    </xf>
    <xf numFmtId="0" fontId="3" fillId="2" borderId="0" xfId="44" applyFont="1" applyBorder="1" applyAlignment="1">
      <alignment horizontal="right" vertical="center"/>
    </xf>
    <xf numFmtId="0" fontId="6" fillId="2" borderId="1" xfId="44" applyFont="1" applyBorder="1" applyAlignment="1">
      <alignment vertical="center"/>
    </xf>
    <xf numFmtId="0" fontId="6" fillId="2" borderId="0" xfId="44" applyFont="1" applyBorder="1" applyAlignment="1">
      <alignment horizontal="center" vertical="center"/>
    </xf>
    <xf numFmtId="0" fontId="5" fillId="2" borderId="0" xfId="44" applyFont="1" applyBorder="1" applyAlignment="1">
      <alignment horizontal="center" vertical="center" wrapText="1"/>
    </xf>
    <xf numFmtId="0" fontId="13" fillId="2" borderId="8" xfId="44" applyFont="1" applyBorder="1" applyAlignment="1">
      <alignment horizontal="center" vertical="center" wrapText="1"/>
    </xf>
    <xf numFmtId="0" fontId="14" fillId="2" borderId="8" xfId="44" applyFont="1" applyBorder="1" applyAlignment="1">
      <alignment horizontal="center" vertical="center" wrapText="1"/>
    </xf>
    <xf numFmtId="0" fontId="9" fillId="2" borderId="0" xfId="44" applyFont="1" applyBorder="1" applyAlignment="1">
      <alignment horizontal="right" vertical="center" indent="1"/>
    </xf>
    <xf numFmtId="0" fontId="9" fillId="2" borderId="3" xfId="44" applyFont="1" applyBorder="1" applyAlignment="1">
      <alignment horizontal="right" vertical="center" indent="1"/>
    </xf>
    <xf numFmtId="0" fontId="9" fillId="2" borderId="4" xfId="44" applyFont="1" applyBorder="1" applyAlignment="1">
      <alignment horizontal="right" vertical="center" indent="1"/>
    </xf>
    <xf numFmtId="0" fontId="9" fillId="2" borderId="5" xfId="44" applyFont="1" applyBorder="1" applyAlignment="1">
      <alignment horizontal="right" vertical="center" indent="1"/>
    </xf>
    <xf numFmtId="0" fontId="3" fillId="2" borderId="0" xfId="46" applyFont="1" applyAlignment="1">
      <alignment vertical="center"/>
    </xf>
    <xf numFmtId="0" fontId="1" fillId="2" borderId="0" xfId="46"/>
    <xf numFmtId="0" fontId="5" fillId="2" borderId="1" xfId="46" applyFont="1" applyBorder="1" applyAlignment="1">
      <alignment horizontal="center" vertical="center" wrapText="1"/>
    </xf>
    <xf numFmtId="0" fontId="5" fillId="2" borderId="0" xfId="46" applyFont="1" applyBorder="1" applyAlignment="1">
      <alignment horizontal="center" vertical="center" wrapText="1"/>
    </xf>
    <xf numFmtId="0" fontId="5" fillId="2" borderId="2" xfId="46" applyFont="1" applyBorder="1" applyAlignment="1">
      <alignment horizontal="right" vertical="center" wrapText="1"/>
    </xf>
    <xf numFmtId="0" fontId="9" fillId="2" borderId="2" xfId="46" applyFont="1" applyBorder="1" applyAlignment="1">
      <alignment horizontal="right" vertical="center" indent="1"/>
    </xf>
    <xf numFmtId="0" fontId="5" fillId="2" borderId="3" xfId="46" applyFont="1" applyBorder="1" applyAlignment="1">
      <alignment horizontal="right" vertical="center" wrapText="1"/>
    </xf>
    <xf numFmtId="0" fontId="9" fillId="2" borderId="3" xfId="46" applyFont="1" applyBorder="1" applyAlignment="1">
      <alignment horizontal="right" vertical="center" indent="1"/>
    </xf>
    <xf numFmtId="0" fontId="5" fillId="2" borderId="3" xfId="46" applyFont="1" applyFill="1" applyBorder="1" applyAlignment="1">
      <alignment horizontal="right" vertical="center" wrapText="1"/>
    </xf>
    <xf numFmtId="0" fontId="5" fillId="2" borderId="4" xfId="46" applyFont="1" applyFill="1" applyBorder="1" applyAlignment="1">
      <alignment horizontal="right" vertical="center" wrapText="1"/>
    </xf>
    <xf numFmtId="0" fontId="9" fillId="2" borderId="4" xfId="46" applyFont="1" applyBorder="1" applyAlignment="1">
      <alignment horizontal="right" vertical="center" indent="1"/>
    </xf>
    <xf numFmtId="0" fontId="5" fillId="2" borderId="5" xfId="46" applyFont="1" applyBorder="1" applyAlignment="1">
      <alignment horizontal="right" vertical="center" wrapText="1"/>
    </xf>
    <xf numFmtId="0" fontId="9" fillId="2" borderId="5" xfId="46" applyFont="1" applyBorder="1" applyAlignment="1">
      <alignment horizontal="right" vertical="center" indent="1"/>
    </xf>
    <xf numFmtId="0" fontId="1" fillId="2" borderId="0" xfId="47"/>
    <xf numFmtId="0" fontId="5" fillId="2" borderId="1" xfId="47" applyFont="1" applyBorder="1" applyAlignment="1">
      <alignment horizontal="center" vertical="center" wrapText="1"/>
    </xf>
    <xf numFmtId="0" fontId="5" fillId="2" borderId="3" xfId="47" applyFont="1" applyBorder="1" applyAlignment="1">
      <alignment horizontal="center" vertical="center"/>
    </xf>
    <xf numFmtId="0" fontId="9" fillId="2" borderId="3" xfId="47" applyFont="1" applyBorder="1" applyAlignment="1">
      <alignment horizontal="right" vertical="center" indent="1"/>
    </xf>
    <xf numFmtId="0" fontId="5" fillId="2" borderId="4" xfId="47" applyFont="1" applyBorder="1" applyAlignment="1">
      <alignment horizontal="center" vertical="center"/>
    </xf>
    <xf numFmtId="0" fontId="9" fillId="2" borderId="4" xfId="47" applyFont="1" applyBorder="1" applyAlignment="1">
      <alignment horizontal="right" vertical="center" indent="1"/>
    </xf>
    <xf numFmtId="0" fontId="5" fillId="2" borderId="5" xfId="47" applyFont="1" applyBorder="1" applyAlignment="1">
      <alignment horizontal="center" vertical="center"/>
    </xf>
    <xf numFmtId="0" fontId="9" fillId="2" borderId="5" xfId="47" applyFont="1" applyBorder="1" applyAlignment="1">
      <alignment horizontal="right" vertical="center" indent="1"/>
    </xf>
    <xf numFmtId="0" fontId="1" fillId="2" borderId="0" xfId="48"/>
    <xf numFmtId="0" fontId="5" fillId="2" borderId="3" xfId="48" applyFont="1" applyBorder="1" applyAlignment="1">
      <alignment horizontal="center" vertical="center"/>
    </xf>
    <xf numFmtId="16" fontId="5" fillId="2" borderId="3" xfId="48" applyNumberFormat="1" applyFont="1" applyBorder="1" applyAlignment="1">
      <alignment horizontal="center" vertical="center" readingOrder="1"/>
    </xf>
    <xf numFmtId="0" fontId="5" fillId="2" borderId="7" xfId="48" applyFont="1" applyBorder="1" applyAlignment="1">
      <alignment horizontal="center" vertical="center"/>
    </xf>
    <xf numFmtId="0" fontId="5" fillId="2" borderId="7" xfId="48" applyFont="1" applyBorder="1" applyAlignment="1">
      <alignment horizontal="center" vertical="center" wrapText="1"/>
    </xf>
    <xf numFmtId="16" fontId="5" fillId="2" borderId="7" xfId="48" applyNumberFormat="1" applyFont="1" applyBorder="1" applyAlignment="1">
      <alignment horizontal="center" vertical="center" wrapText="1"/>
    </xf>
    <xf numFmtId="0" fontId="5" fillId="2" borderId="7" xfId="48" applyNumberFormat="1" applyFont="1" applyBorder="1" applyAlignment="1">
      <alignment horizontal="center" vertical="center" wrapText="1"/>
    </xf>
    <xf numFmtId="0" fontId="5" fillId="2" borderId="12" xfId="48" applyFont="1" applyBorder="1" applyAlignment="1">
      <alignment horizontal="center" vertical="center"/>
    </xf>
    <xf numFmtId="0" fontId="9" fillId="2" borderId="3" xfId="48" applyFont="1" applyBorder="1" applyAlignment="1">
      <alignment horizontal="right" vertical="center" indent="1"/>
    </xf>
    <xf numFmtId="0" fontId="9" fillId="2" borderId="4" xfId="48" applyFont="1" applyBorder="1" applyAlignment="1">
      <alignment horizontal="right" vertical="center" indent="1"/>
    </xf>
    <xf numFmtId="0" fontId="1" fillId="2" borderId="0" xfId="50"/>
    <xf numFmtId="0" fontId="3" fillId="2" borderId="5" xfId="50" applyFont="1" applyBorder="1" applyAlignment="1">
      <alignment vertical="center"/>
    </xf>
    <xf numFmtId="0" fontId="5" fillId="2" borderId="0" xfId="50" applyFont="1" applyBorder="1" applyAlignment="1">
      <alignment horizontal="center" vertical="center"/>
    </xf>
    <xf numFmtId="16" fontId="5" fillId="2" borderId="0" xfId="50" applyNumberFormat="1" applyFont="1" applyBorder="1" applyAlignment="1">
      <alignment horizontal="center" vertical="center"/>
    </xf>
    <xf numFmtId="0" fontId="5" fillId="2" borderId="3" xfId="50" applyFont="1" applyBorder="1" applyAlignment="1">
      <alignment horizontal="center" vertical="center"/>
    </xf>
    <xf numFmtId="0" fontId="9" fillId="2" borderId="3" xfId="50" applyFont="1" applyBorder="1" applyAlignment="1">
      <alignment horizontal="right" vertical="center" indent="3"/>
    </xf>
    <xf numFmtId="0" fontId="9" fillId="2" borderId="15" xfId="50" applyFont="1" applyBorder="1" applyAlignment="1">
      <alignment horizontal="right" vertical="center" indent="3"/>
    </xf>
    <xf numFmtId="0" fontId="1" fillId="2" borderId="0" xfId="50" applyBorder="1"/>
    <xf numFmtId="0" fontId="5" fillId="2" borderId="8" xfId="50" applyFont="1" applyBorder="1" applyAlignment="1">
      <alignment horizontal="center" vertical="center"/>
    </xf>
    <xf numFmtId="0" fontId="5" fillId="2" borderId="15" xfId="50" applyFont="1" applyBorder="1" applyAlignment="1">
      <alignment horizontal="right" vertical="center" indent="3"/>
    </xf>
    <xf numFmtId="0" fontId="1" fillId="2" borderId="0" xfId="51" applyAlignment="1"/>
    <xf numFmtId="0" fontId="1" fillId="2" borderId="0" xfId="51"/>
    <xf numFmtId="0" fontId="5" fillId="2" borderId="6" xfId="51" applyFont="1" applyBorder="1" applyAlignment="1">
      <alignment horizontal="center" vertical="center"/>
    </xf>
    <xf numFmtId="0" fontId="5" fillId="2" borderId="7" xfId="51" applyFont="1" applyBorder="1" applyAlignment="1">
      <alignment horizontal="center" vertical="center"/>
    </xf>
    <xf numFmtId="0" fontId="5" fillId="2" borderId="2" xfId="51" applyFont="1" applyBorder="1" applyAlignment="1">
      <alignment horizontal="right" vertical="center"/>
    </xf>
    <xf numFmtId="0" fontId="9" fillId="2" borderId="2" xfId="51" applyFont="1" applyBorder="1" applyAlignment="1">
      <alignment horizontal="right" vertical="center" indent="2"/>
    </xf>
    <xf numFmtId="0" fontId="5" fillId="2" borderId="2" xfId="51" applyFont="1" applyBorder="1" applyAlignment="1">
      <alignment horizontal="left" vertical="center" wrapText="1" readingOrder="1"/>
    </xf>
    <xf numFmtId="0" fontId="5" fillId="2" borderId="3" xfId="51" applyFont="1" applyBorder="1" applyAlignment="1">
      <alignment horizontal="right" vertical="center"/>
    </xf>
    <xf numFmtId="0" fontId="9" fillId="2" borderId="3" xfId="51" applyFont="1" applyBorder="1" applyAlignment="1">
      <alignment horizontal="right" vertical="center" indent="2"/>
    </xf>
    <xf numFmtId="0" fontId="5" fillId="2" borderId="3" xfId="51" applyFont="1" applyBorder="1" applyAlignment="1">
      <alignment horizontal="left" vertical="center" wrapText="1" readingOrder="1"/>
    </xf>
    <xf numFmtId="0" fontId="5" fillId="2" borderId="4" xfId="51" applyFont="1" applyBorder="1" applyAlignment="1">
      <alignment horizontal="right" vertical="center"/>
    </xf>
    <xf numFmtId="0" fontId="9" fillId="2" borderId="4" xfId="51" applyFont="1" applyBorder="1" applyAlignment="1">
      <alignment horizontal="right" vertical="center" indent="2"/>
    </xf>
    <xf numFmtId="0" fontId="5" fillId="2" borderId="4" xfId="51" applyFont="1" applyBorder="1" applyAlignment="1">
      <alignment horizontal="left" vertical="center" wrapText="1" readingOrder="1"/>
    </xf>
    <xf numFmtId="0" fontId="5" fillId="2" borderId="5" xfId="51" applyFont="1" applyBorder="1" applyAlignment="1">
      <alignment horizontal="right" vertical="center"/>
    </xf>
    <xf numFmtId="0" fontId="9" fillId="2" borderId="5" xfId="51" applyFont="1" applyBorder="1" applyAlignment="1">
      <alignment horizontal="right" vertical="center" indent="2"/>
    </xf>
    <xf numFmtId="0" fontId="5" fillId="2" borderId="5" xfId="51" applyFont="1" applyBorder="1" applyAlignment="1">
      <alignment horizontal="left" vertical="center" wrapText="1" readingOrder="1"/>
    </xf>
    <xf numFmtId="0" fontId="1" fillId="2" borderId="0" xfId="52"/>
    <xf numFmtId="0" fontId="5" fillId="2" borderId="3" xfId="52" applyFont="1" applyBorder="1" applyAlignment="1">
      <alignment horizontal="right" vertical="center"/>
    </xf>
    <xf numFmtId="0" fontId="9" fillId="2" borderId="3" xfId="52" applyFont="1" applyBorder="1" applyAlignment="1">
      <alignment horizontal="right" vertical="center" indent="2"/>
    </xf>
    <xf numFmtId="0" fontId="5" fillId="2" borderId="4" xfId="52" applyFont="1" applyBorder="1" applyAlignment="1">
      <alignment horizontal="right" vertical="center"/>
    </xf>
    <xf numFmtId="0" fontId="9" fillId="2" borderId="4" xfId="52" applyFont="1" applyBorder="1" applyAlignment="1">
      <alignment horizontal="right" vertical="center" indent="2"/>
    </xf>
    <xf numFmtId="0" fontId="5" fillId="2" borderId="5" xfId="52" applyFont="1" applyBorder="1" applyAlignment="1">
      <alignment horizontal="right" vertical="center"/>
    </xf>
    <xf numFmtId="0" fontId="9" fillId="2" borderId="5" xfId="52" applyFont="1" applyBorder="1" applyAlignment="1">
      <alignment horizontal="right" vertical="center" indent="2"/>
    </xf>
    <xf numFmtId="0" fontId="1" fillId="2" borderId="0" xfId="53"/>
    <xf numFmtId="0" fontId="8" fillId="2" borderId="0" xfId="53" applyFont="1" applyBorder="1" applyAlignment="1">
      <alignment horizontal="right" vertical="center"/>
    </xf>
    <xf numFmtId="0" fontId="5" fillId="2" borderId="0" xfId="53" applyFont="1" applyBorder="1" applyAlignment="1">
      <alignment horizontal="center" vertical="center"/>
    </xf>
    <xf numFmtId="0" fontId="8" fillId="2" borderId="0" xfId="53" applyFont="1" applyBorder="1" applyAlignment="1">
      <alignment horizontal="left" vertical="center"/>
    </xf>
    <xf numFmtId="0" fontId="8" fillId="2" borderId="2" xfId="53" applyFont="1" applyBorder="1" applyAlignment="1">
      <alignment horizontal="right" vertical="center" wrapText="1"/>
    </xf>
    <xf numFmtId="0" fontId="9" fillId="2" borderId="2" xfId="53" applyFont="1" applyBorder="1" applyAlignment="1">
      <alignment horizontal="right" vertical="center" indent="2"/>
    </xf>
    <xf numFmtId="0" fontId="5" fillId="2" borderId="2" xfId="53" applyFont="1" applyBorder="1" applyAlignment="1">
      <alignment horizontal="left" vertical="center" wrapText="1" readingOrder="1"/>
    </xf>
    <xf numFmtId="0" fontId="8" fillId="2" borderId="3" xfId="53" applyFont="1" applyBorder="1" applyAlignment="1">
      <alignment horizontal="right" vertical="center" wrapText="1"/>
    </xf>
    <xf numFmtId="0" fontId="9" fillId="2" borderId="3" xfId="53" applyFont="1" applyBorder="1" applyAlignment="1">
      <alignment horizontal="right" vertical="center" indent="2"/>
    </xf>
    <xf numFmtId="0" fontId="5" fillId="2" borderId="3" xfId="53" applyFont="1" applyBorder="1" applyAlignment="1">
      <alignment horizontal="left" vertical="center" wrapText="1" readingOrder="1"/>
    </xf>
    <xf numFmtId="0" fontId="8" fillId="2" borderId="3" xfId="53" applyFont="1" applyFill="1" applyBorder="1" applyAlignment="1">
      <alignment horizontal="right" vertical="center" wrapText="1"/>
    </xf>
    <xf numFmtId="0" fontId="8" fillId="2" borderId="4" xfId="53" applyFont="1" applyFill="1" applyBorder="1" applyAlignment="1">
      <alignment horizontal="right" vertical="center" wrapText="1"/>
    </xf>
    <xf numFmtId="0" fontId="9" fillId="2" borderId="4" xfId="53" applyFont="1" applyBorder="1" applyAlignment="1">
      <alignment horizontal="right" vertical="center" indent="2"/>
    </xf>
    <xf numFmtId="0" fontId="5" fillId="2" borderId="4" xfId="53" applyFont="1" applyBorder="1" applyAlignment="1">
      <alignment horizontal="left" vertical="center" wrapText="1" readingOrder="1"/>
    </xf>
    <xf numFmtId="0" fontId="8" fillId="2" borderId="5" xfId="53" applyFont="1" applyBorder="1" applyAlignment="1">
      <alignment horizontal="right" vertical="center" wrapText="1"/>
    </xf>
    <xf numFmtId="0" fontId="9" fillId="2" borderId="5" xfId="53" applyFont="1" applyBorder="1" applyAlignment="1">
      <alignment horizontal="right" vertical="center" indent="2"/>
    </xf>
    <xf numFmtId="0" fontId="5" fillId="2" borderId="5" xfId="53" applyFont="1" applyBorder="1" applyAlignment="1">
      <alignment horizontal="left" vertical="center" wrapText="1" readingOrder="1"/>
    </xf>
    <xf numFmtId="0" fontId="1" fillId="2" borderId="0" xfId="54"/>
    <xf numFmtId="0" fontId="9" fillId="2" borderId="3" xfId="54" applyFont="1" applyBorder="1" applyAlignment="1">
      <alignment horizontal="right" vertical="center" indent="2"/>
    </xf>
    <xf numFmtId="0" fontId="9" fillId="2" borderId="4" xfId="54" applyFont="1" applyBorder="1" applyAlignment="1">
      <alignment horizontal="right" vertical="center" indent="2"/>
    </xf>
    <xf numFmtId="0" fontId="9" fillId="2" borderId="5" xfId="54" applyFont="1" applyBorder="1" applyAlignment="1">
      <alignment horizontal="right" vertical="center" indent="2"/>
    </xf>
    <xf numFmtId="0" fontId="1" fillId="2" borderId="0" xfId="55"/>
    <xf numFmtId="0" fontId="1" fillId="2" borderId="0" xfId="55" applyAlignment="1">
      <alignment wrapText="1"/>
    </xf>
    <xf numFmtId="0" fontId="8" fillId="2" borderId="0" xfId="55" applyFont="1" applyBorder="1" applyAlignment="1">
      <alignment horizontal="center" vertical="center"/>
    </xf>
    <xf numFmtId="0" fontId="1" fillId="2" borderId="0" xfId="55" applyBorder="1"/>
    <xf numFmtId="0" fontId="11" fillId="2" borderId="0" xfId="55" applyFont="1" applyAlignment="1">
      <alignment wrapText="1"/>
    </xf>
    <xf numFmtId="0" fontId="11" fillId="2" borderId="0" xfId="55" applyFont="1"/>
    <xf numFmtId="0" fontId="1" fillId="2" borderId="0" xfId="56"/>
    <xf numFmtId="0" fontId="8" fillId="2" borderId="0" xfId="56" applyFont="1" applyBorder="1" applyAlignment="1">
      <alignment horizontal="center" vertical="center"/>
    </xf>
    <xf numFmtId="0" fontId="9" fillId="2" borderId="2" xfId="56" applyFont="1" applyBorder="1" applyAlignment="1">
      <alignment horizontal="right" vertical="center" indent="2"/>
    </xf>
    <xf numFmtId="0" fontId="5" fillId="2" borderId="2" xfId="56" applyFont="1" applyBorder="1" applyAlignment="1">
      <alignment horizontal="center" vertical="center" wrapText="1"/>
    </xf>
    <xf numFmtId="0" fontId="8" fillId="2" borderId="3" xfId="56" applyFont="1" applyBorder="1" applyAlignment="1">
      <alignment horizontal="center" vertical="center"/>
    </xf>
    <xf numFmtId="0" fontId="9" fillId="2" borderId="3" xfId="56" applyFont="1" applyBorder="1" applyAlignment="1">
      <alignment horizontal="right" vertical="center" indent="2"/>
    </xf>
    <xf numFmtId="0" fontId="5" fillId="2" borderId="3" xfId="56" applyFont="1" applyBorder="1" applyAlignment="1">
      <alignment horizontal="center" vertical="center" wrapText="1"/>
    </xf>
    <xf numFmtId="0" fontId="8" fillId="2" borderId="15" xfId="56" applyFont="1" applyBorder="1" applyAlignment="1">
      <alignment horizontal="center" vertical="center"/>
    </xf>
    <xf numFmtId="0" fontId="9" fillId="2" borderId="15" xfId="56" applyFont="1" applyBorder="1" applyAlignment="1">
      <alignment horizontal="right" vertical="center" indent="2"/>
    </xf>
    <xf numFmtId="0" fontId="11" fillId="2" borderId="0" xfId="56" applyFont="1"/>
    <xf numFmtId="0" fontId="5" fillId="2" borderId="0" xfId="56" applyFont="1" applyBorder="1" applyAlignment="1">
      <alignment horizontal="right" vertical="center" indent="2"/>
    </xf>
    <xf numFmtId="0" fontId="1" fillId="2" borderId="0" xfId="56" applyBorder="1" applyAlignment="1"/>
    <xf numFmtId="0" fontId="8" fillId="2" borderId="7" xfId="56" applyFont="1" applyBorder="1" applyAlignment="1">
      <alignment horizontal="center" vertical="center"/>
    </xf>
    <xf numFmtId="0" fontId="9" fillId="2" borderId="7" xfId="56" applyFont="1" applyBorder="1" applyAlignment="1">
      <alignment horizontal="right" vertical="center" indent="2"/>
    </xf>
    <xf numFmtId="0" fontId="1" fillId="2" borderId="0" xfId="57"/>
    <xf numFmtId="0" fontId="8" fillId="2" borderId="2" xfId="57" applyFont="1" applyBorder="1" applyAlignment="1">
      <alignment horizontal="right" vertical="center" wrapText="1"/>
    </xf>
    <xf numFmtId="0" fontId="9" fillId="2" borderId="2" xfId="57" applyFont="1" applyBorder="1" applyAlignment="1">
      <alignment horizontal="right" vertical="center" indent="3"/>
    </xf>
    <xf numFmtId="0" fontId="8" fillId="2" borderId="3" xfId="57" applyFont="1" applyBorder="1" applyAlignment="1">
      <alignment horizontal="right" vertical="center" wrapText="1"/>
    </xf>
    <xf numFmtId="0" fontId="9" fillId="2" borderId="3" xfId="57" applyFont="1" applyBorder="1" applyAlignment="1">
      <alignment horizontal="right" vertical="center" indent="3"/>
    </xf>
    <xf numFmtId="0" fontId="8" fillId="2" borderId="3" xfId="57" applyFont="1" applyFill="1" applyBorder="1" applyAlignment="1">
      <alignment horizontal="right" vertical="center" wrapText="1"/>
    </xf>
    <xf numFmtId="0" fontId="8" fillId="2" borderId="4" xfId="57" applyFont="1" applyFill="1" applyBorder="1" applyAlignment="1">
      <alignment horizontal="right" vertical="center" wrapText="1"/>
    </xf>
    <xf numFmtId="0" fontId="9" fillId="2" borderId="4" xfId="57" applyFont="1" applyBorder="1" applyAlignment="1">
      <alignment horizontal="right" vertical="center" indent="3"/>
    </xf>
    <xf numFmtId="0" fontId="8" fillId="2" borderId="5" xfId="57" applyFont="1" applyBorder="1" applyAlignment="1">
      <alignment horizontal="right" vertical="center" wrapText="1"/>
    </xf>
    <xf numFmtId="0" fontId="9" fillId="2" borderId="5" xfId="57" applyFont="1" applyBorder="1" applyAlignment="1">
      <alignment horizontal="right" vertical="center" indent="3"/>
    </xf>
    <xf numFmtId="0" fontId="1" fillId="2" borderId="0" xfId="58"/>
    <xf numFmtId="0" fontId="5" fillId="2" borderId="3" xfId="58" applyFont="1" applyBorder="1" applyAlignment="1">
      <alignment horizontal="right" vertical="center"/>
    </xf>
    <xf numFmtId="0" fontId="9" fillId="2" borderId="3" xfId="58" applyFont="1" applyBorder="1" applyAlignment="1">
      <alignment horizontal="right" vertical="center" indent="3"/>
    </xf>
    <xf numFmtId="0" fontId="5" fillId="2" borderId="4" xfId="58" applyFont="1" applyBorder="1" applyAlignment="1">
      <alignment horizontal="right" vertical="center"/>
    </xf>
    <xf numFmtId="0" fontId="9" fillId="2" borderId="4" xfId="58" applyFont="1" applyBorder="1" applyAlignment="1">
      <alignment horizontal="right" vertical="center" indent="3"/>
    </xf>
    <xf numFmtId="0" fontId="5" fillId="2" borderId="4" xfId="58" applyFont="1" applyBorder="1" applyAlignment="1">
      <alignment horizontal="center" vertical="center" wrapText="1"/>
    </xf>
    <xf numFmtId="0" fontId="5" fillId="2" borderId="5" xfId="58" applyFont="1" applyBorder="1" applyAlignment="1">
      <alignment horizontal="right" vertical="center"/>
    </xf>
    <xf numFmtId="0" fontId="9" fillId="2" borderId="5" xfId="58" applyFont="1" applyBorder="1" applyAlignment="1">
      <alignment horizontal="right" vertical="center" indent="3"/>
    </xf>
    <xf numFmtId="0" fontId="1" fillId="2" borderId="0" xfId="59"/>
    <xf numFmtId="0" fontId="5" fillId="2" borderId="0" xfId="59" applyFont="1" applyBorder="1" applyAlignment="1">
      <alignment horizontal="center" vertical="center"/>
    </xf>
    <xf numFmtId="0" fontId="5" fillId="2" borderId="0" xfId="59" applyFont="1" applyBorder="1" applyAlignment="1">
      <alignment horizontal="center" vertical="center" wrapText="1" readingOrder="1"/>
    </xf>
    <xf numFmtId="0" fontId="8" fillId="2" borderId="2" xfId="59" applyFont="1" applyBorder="1" applyAlignment="1">
      <alignment horizontal="right" vertical="center" wrapText="1"/>
    </xf>
    <xf numFmtId="0" fontId="9" fillId="2" borderId="2" xfId="59" applyFont="1" applyBorder="1" applyAlignment="1">
      <alignment horizontal="right" vertical="center" indent="3"/>
    </xf>
    <xf numFmtId="0" fontId="5" fillId="2" borderId="2" xfId="59" applyFont="1" applyBorder="1" applyAlignment="1">
      <alignment horizontal="left" vertical="center" wrapText="1" readingOrder="1"/>
    </xf>
    <xf numFmtId="0" fontId="8" fillId="2" borderId="3" xfId="59" applyFont="1" applyBorder="1" applyAlignment="1">
      <alignment horizontal="right" vertical="center" wrapText="1"/>
    </xf>
    <xf numFmtId="0" fontId="9" fillId="2" borderId="3" xfId="59" applyFont="1" applyBorder="1" applyAlignment="1">
      <alignment horizontal="right" vertical="center" indent="3"/>
    </xf>
    <xf numFmtId="0" fontId="5" fillId="2" borderId="3" xfId="59" applyFont="1" applyBorder="1" applyAlignment="1">
      <alignment horizontal="left" vertical="center" wrapText="1" readingOrder="1"/>
    </xf>
    <xf numFmtId="0" fontId="8" fillId="2" borderId="3" xfId="59" applyFont="1" applyFill="1" applyBorder="1" applyAlignment="1">
      <alignment horizontal="right" vertical="center" wrapText="1"/>
    </xf>
    <xf numFmtId="0" fontId="8" fillId="2" borderId="4" xfId="59" applyFont="1" applyFill="1" applyBorder="1" applyAlignment="1">
      <alignment horizontal="right" vertical="center" wrapText="1"/>
    </xf>
    <xf numFmtId="0" fontId="9" fillId="2" borderId="4" xfId="59" applyFont="1" applyBorder="1" applyAlignment="1">
      <alignment horizontal="right" vertical="center" indent="3"/>
    </xf>
    <xf numFmtId="0" fontId="5" fillId="2" borderId="4" xfId="59" applyFont="1" applyBorder="1" applyAlignment="1">
      <alignment horizontal="left" vertical="center" wrapText="1" readingOrder="1"/>
    </xf>
    <xf numFmtId="0" fontId="8" fillId="2" borderId="5" xfId="59" applyFont="1" applyBorder="1" applyAlignment="1">
      <alignment horizontal="right" vertical="center" wrapText="1"/>
    </xf>
    <xf numFmtId="0" fontId="9" fillId="2" borderId="5" xfId="59" applyFont="1" applyBorder="1" applyAlignment="1">
      <alignment horizontal="right" vertical="center" indent="3"/>
    </xf>
    <xf numFmtId="0" fontId="5" fillId="2" borderId="5" xfId="59" applyFont="1" applyBorder="1" applyAlignment="1">
      <alignment horizontal="left" vertical="center" wrapText="1" readingOrder="1"/>
    </xf>
    <xf numFmtId="0" fontId="1" fillId="2" borderId="0" xfId="60"/>
    <xf numFmtId="0" fontId="9" fillId="2" borderId="3" xfId="60" applyFont="1" applyBorder="1" applyAlignment="1">
      <alignment horizontal="right" vertical="center" indent="3"/>
    </xf>
    <xf numFmtId="0" fontId="9" fillId="2" borderId="4" xfId="60" applyFont="1" applyBorder="1" applyAlignment="1">
      <alignment horizontal="right" vertical="center" indent="3"/>
    </xf>
    <xf numFmtId="0" fontId="9" fillId="2" borderId="5" xfId="60" applyFont="1" applyBorder="1" applyAlignment="1">
      <alignment horizontal="right" vertical="center" indent="3"/>
    </xf>
    <xf numFmtId="0" fontId="1" fillId="2" borderId="0" xfId="61"/>
    <xf numFmtId="0" fontId="5" fillId="2" borderId="0" xfId="61" applyFont="1" applyBorder="1" applyAlignment="1">
      <alignment horizontal="center" vertical="center" wrapText="1"/>
    </xf>
    <xf numFmtId="0" fontId="5" fillId="2" borderId="8" xfId="61" applyFont="1" applyBorder="1" applyAlignment="1">
      <alignment vertical="center" wrapText="1"/>
    </xf>
    <xf numFmtId="0" fontId="5" fillId="2" borderId="2" xfId="61" applyFont="1" applyBorder="1" applyAlignment="1">
      <alignment horizontal="center" vertical="center"/>
    </xf>
    <xf numFmtId="0" fontId="9" fillId="2" borderId="2" xfId="61" applyFont="1" applyBorder="1" applyAlignment="1">
      <alignment horizontal="right" vertical="center"/>
    </xf>
    <xf numFmtId="0" fontId="5" fillId="2" borderId="2" xfId="61" applyFont="1" applyBorder="1" applyAlignment="1">
      <alignment horizontal="center" vertical="center" wrapText="1"/>
    </xf>
    <xf numFmtId="0" fontId="5" fillId="2" borderId="3" xfId="61" applyFont="1" applyBorder="1" applyAlignment="1">
      <alignment horizontal="center" vertical="center"/>
    </xf>
    <xf numFmtId="0" fontId="9" fillId="2" borderId="3" xfId="61" applyFont="1" applyBorder="1" applyAlignment="1">
      <alignment horizontal="right" vertical="center"/>
    </xf>
    <xf numFmtId="0" fontId="5" fillId="2" borderId="3" xfId="61" applyFont="1" applyBorder="1" applyAlignment="1">
      <alignment horizontal="center" vertical="center" wrapText="1"/>
    </xf>
    <xf numFmtId="0" fontId="5" fillId="2" borderId="15" xfId="61" applyFont="1" applyBorder="1" applyAlignment="1">
      <alignment horizontal="center" vertical="center"/>
    </xf>
    <xf numFmtId="0" fontId="9" fillId="2" borderId="15" xfId="61" applyFont="1" applyBorder="1" applyAlignment="1">
      <alignment horizontal="right" vertical="center"/>
    </xf>
    <xf numFmtId="0" fontId="5" fillId="2" borderId="0" xfId="61" applyFont="1" applyBorder="1" applyAlignment="1">
      <alignment horizontal="center" vertical="center"/>
    </xf>
    <xf numFmtId="0" fontId="1" fillId="2" borderId="0" xfId="61" applyBorder="1"/>
    <xf numFmtId="0" fontId="5" fillId="2" borderId="5" xfId="61" applyFont="1" applyBorder="1" applyAlignment="1">
      <alignment horizontal="center" vertical="center"/>
    </xf>
    <xf numFmtId="0" fontId="5" fillId="2" borderId="8" xfId="62" applyFont="1" applyBorder="1" applyAlignment="1">
      <alignment vertical="center" wrapText="1"/>
    </xf>
    <xf numFmtId="0" fontId="9" fillId="2" borderId="2" xfId="62" applyFont="1" applyBorder="1" applyAlignment="1">
      <alignment horizontal="right" vertical="center" indent="1"/>
    </xf>
    <xf numFmtId="0" fontId="5" fillId="2" borderId="2" xfId="62" applyFont="1" applyBorder="1" applyAlignment="1">
      <alignment horizontal="center" vertical="center" wrapText="1"/>
    </xf>
    <xf numFmtId="0" fontId="9" fillId="2" borderId="3" xfId="62" applyFont="1" applyBorder="1" applyAlignment="1">
      <alignment horizontal="right" vertical="center" indent="1"/>
    </xf>
    <xf numFmtId="0" fontId="5" fillId="2" borderId="3" xfId="62" applyFont="1" applyBorder="1" applyAlignment="1">
      <alignment horizontal="center" vertical="center" wrapText="1"/>
    </xf>
    <xf numFmtId="0" fontId="5" fillId="2" borderId="0" xfId="62" applyFont="1" applyBorder="1" applyAlignment="1">
      <alignment horizontal="center" vertical="center"/>
    </xf>
    <xf numFmtId="0" fontId="9" fillId="2" borderId="2" xfId="62" applyFont="1" applyBorder="1" applyAlignment="1">
      <alignment horizontal="right" vertical="center"/>
    </xf>
    <xf numFmtId="0" fontId="9" fillId="2" borderId="3" xfId="62" applyFont="1" applyBorder="1" applyAlignment="1">
      <alignment horizontal="right" vertical="center"/>
    </xf>
    <xf numFmtId="0" fontId="9" fillId="2" borderId="7" xfId="62" applyFont="1" applyBorder="1" applyAlignment="1">
      <alignment horizontal="right" vertical="center"/>
    </xf>
    <xf numFmtId="0" fontId="8" fillId="2" borderId="0" xfId="42" applyFont="1" applyAlignment="1">
      <alignment horizontal="center" vertical="center"/>
    </xf>
    <xf numFmtId="0" fontId="5" fillId="2" borderId="8" xfId="42" applyFont="1" applyBorder="1" applyAlignment="1">
      <alignment horizontal="center" vertical="center"/>
    </xf>
    <xf numFmtId="0" fontId="5" fillId="2" borderId="0" xfId="42" applyFont="1" applyBorder="1" applyAlignment="1">
      <alignment vertical="center"/>
    </xf>
    <xf numFmtId="0" fontId="5" fillId="2" borderId="8" xfId="42" applyFont="1" applyBorder="1" applyAlignment="1">
      <alignment horizontal="left" vertical="center"/>
    </xf>
    <xf numFmtId="0" fontId="5" fillId="2" borderId="2" xfId="42" applyFont="1" applyBorder="1" applyAlignment="1">
      <alignment horizontal="center" vertical="center"/>
    </xf>
    <xf numFmtId="0" fontId="9" fillId="2" borderId="2" xfId="42" applyFont="1" applyBorder="1" applyAlignment="1">
      <alignment horizontal="right" vertical="center" indent="2"/>
    </xf>
    <xf numFmtId="0" fontId="5" fillId="2" borderId="3" xfId="42" applyFont="1" applyBorder="1" applyAlignment="1">
      <alignment horizontal="center" vertical="center"/>
    </xf>
    <xf numFmtId="0" fontId="9" fillId="2" borderId="3" xfId="42" applyFont="1" applyBorder="1" applyAlignment="1">
      <alignment horizontal="right" vertical="center" indent="2"/>
    </xf>
    <xf numFmtId="0" fontId="5" fillId="2" borderId="7" xfId="42" applyFont="1" applyBorder="1" applyAlignment="1">
      <alignment horizontal="center" vertical="center"/>
    </xf>
    <xf numFmtId="0" fontId="9" fillId="2" borderId="7" xfId="42" applyFont="1" applyBorder="1" applyAlignment="1">
      <alignment horizontal="right" vertical="center" indent="2"/>
    </xf>
    <xf numFmtId="0" fontId="5" fillId="2" borderId="15" xfId="42" applyFont="1" applyBorder="1" applyAlignment="1">
      <alignment horizontal="center" vertical="center"/>
    </xf>
    <xf numFmtId="0" fontId="9" fillId="2" borderId="15" xfId="42" applyFont="1" applyBorder="1" applyAlignment="1">
      <alignment horizontal="right" vertical="center" indent="2"/>
    </xf>
    <xf numFmtId="0" fontId="5" fillId="2" borderId="5" xfId="42" applyFont="1" applyBorder="1" applyAlignment="1">
      <alignment horizontal="left" vertical="center"/>
    </xf>
    <xf numFmtId="0" fontId="1" fillId="2" borderId="0" xfId="63"/>
    <xf numFmtId="0" fontId="5" fillId="2" borderId="0" xfId="63" applyFont="1" applyBorder="1" applyAlignment="1">
      <alignment horizontal="center" vertical="center"/>
    </xf>
    <xf numFmtId="0" fontId="5" fillId="2" borderId="8" xfId="63" applyFont="1" applyBorder="1" applyAlignment="1">
      <alignment horizontal="center" vertical="center"/>
    </xf>
    <xf numFmtId="0" fontId="5" fillId="2" borderId="2" xfId="63" applyFont="1" applyBorder="1" applyAlignment="1">
      <alignment horizontal="center" vertical="center"/>
    </xf>
    <xf numFmtId="0" fontId="9" fillId="2" borderId="2" xfId="63" applyFont="1" applyBorder="1" applyAlignment="1">
      <alignment horizontal="right" vertical="center" indent="2"/>
    </xf>
    <xf numFmtId="0" fontId="9" fillId="2" borderId="3" xfId="63" applyFont="1" applyBorder="1" applyAlignment="1">
      <alignment horizontal="right" vertical="center" indent="2"/>
    </xf>
    <xf numFmtId="0" fontId="5" fillId="2" borderId="3" xfId="63" applyFont="1" applyBorder="1" applyAlignment="1">
      <alignment horizontal="center" vertical="center"/>
    </xf>
    <xf numFmtId="0" fontId="5" fillId="2" borderId="15" xfId="63" applyFont="1" applyBorder="1" applyAlignment="1">
      <alignment horizontal="center" vertical="center"/>
    </xf>
    <xf numFmtId="0" fontId="9" fillId="2" borderId="15" xfId="63" applyFont="1" applyBorder="1" applyAlignment="1">
      <alignment horizontal="right" vertical="center" indent="2"/>
    </xf>
    <xf numFmtId="0" fontId="1" fillId="2" borderId="0" xfId="63" applyAlignment="1">
      <alignment wrapText="1"/>
    </xf>
    <xf numFmtId="0" fontId="5" fillId="2" borderId="7" xfId="63" applyFont="1" applyBorder="1" applyAlignment="1">
      <alignment horizontal="center" vertical="center"/>
    </xf>
    <xf numFmtId="0" fontId="1" fillId="2" borderId="0" xfId="64"/>
    <xf numFmtId="0" fontId="5" fillId="2" borderId="0" xfId="64" applyFont="1" applyBorder="1" applyAlignment="1">
      <alignment horizontal="center" vertical="center"/>
    </xf>
    <xf numFmtId="0" fontId="5" fillId="2" borderId="0" xfId="64" applyFont="1" applyBorder="1" applyAlignment="1">
      <alignment horizontal="center" vertical="center" wrapText="1"/>
    </xf>
    <xf numFmtId="0" fontId="5" fillId="2" borderId="3" xfId="64" applyFont="1" applyBorder="1" applyAlignment="1">
      <alignment horizontal="right" vertical="center"/>
    </xf>
    <xf numFmtId="0" fontId="5" fillId="2" borderId="3" xfId="64" applyFont="1" applyBorder="1" applyAlignment="1">
      <alignment horizontal="left" vertical="center" wrapText="1"/>
    </xf>
    <xf numFmtId="0" fontId="8" fillId="2" borderId="0" xfId="64" applyFont="1" applyBorder="1" applyAlignment="1">
      <alignment vertical="center"/>
    </xf>
    <xf numFmtId="0" fontId="4" fillId="2" borderId="0" xfId="64" applyFont="1"/>
    <xf numFmtId="0" fontId="5" fillId="2" borderId="3" xfId="64" applyFont="1" applyBorder="1" applyAlignment="1">
      <alignment horizontal="center" vertical="center"/>
    </xf>
    <xf numFmtId="0" fontId="5" fillId="2" borderId="3" xfId="35" applyFont="1" applyBorder="1" applyAlignment="1">
      <alignment horizontal="left" vertical="center"/>
    </xf>
    <xf numFmtId="0" fontId="5" fillId="2" borderId="4" xfId="35" applyFont="1" applyBorder="1" applyAlignment="1">
      <alignment horizontal="left" vertical="center"/>
    </xf>
    <xf numFmtId="0" fontId="5" fillId="2" borderId="5" xfId="35" applyFont="1" applyBorder="1" applyAlignment="1">
      <alignment horizontal="left" vertical="center"/>
    </xf>
    <xf numFmtId="0" fontId="5" fillId="2" borderId="3" xfId="37" applyFont="1" applyBorder="1" applyAlignment="1">
      <alignment horizontal="left" vertical="center"/>
    </xf>
    <xf numFmtId="0" fontId="5" fillId="2" borderId="4" xfId="37" applyFont="1" applyBorder="1" applyAlignment="1">
      <alignment horizontal="left" vertical="center"/>
    </xf>
    <xf numFmtId="0" fontId="5" fillId="2" borderId="5" xfId="37" applyFont="1" applyBorder="1" applyAlignment="1">
      <alignment horizontal="left" vertical="center"/>
    </xf>
    <xf numFmtId="0" fontId="5" fillId="2" borderId="2" xfId="38" applyFont="1" applyBorder="1" applyAlignment="1">
      <alignment horizontal="right" vertical="center" wrapText="1"/>
    </xf>
    <xf numFmtId="0" fontId="5" fillId="2" borderId="3" xfId="39" applyFont="1" applyBorder="1" applyAlignment="1">
      <alignment horizontal="left" vertical="center"/>
    </xf>
    <xf numFmtId="0" fontId="5" fillId="2" borderId="8" xfId="39" applyFont="1" applyBorder="1" applyAlignment="1">
      <alignment horizontal="left" vertical="center"/>
    </xf>
    <xf numFmtId="0" fontId="5" fillId="2" borderId="5" xfId="39" applyFont="1" applyBorder="1" applyAlignment="1">
      <alignment horizontal="left" vertical="center"/>
    </xf>
    <xf numFmtId="0" fontId="5" fillId="2" borderId="3" xfId="40" applyFont="1" applyBorder="1" applyAlignment="1">
      <alignment horizontal="left" vertical="center"/>
    </xf>
    <xf numFmtId="0" fontId="5" fillId="2" borderId="4" xfId="40" applyFont="1" applyBorder="1" applyAlignment="1">
      <alignment horizontal="left" vertical="center"/>
    </xf>
    <xf numFmtId="0" fontId="5" fillId="2" borderId="5" xfId="40" applyFont="1" applyBorder="1" applyAlignment="1">
      <alignment horizontal="left" vertical="center"/>
    </xf>
    <xf numFmtId="0" fontId="5" fillId="2" borderId="3" xfId="42" applyFont="1" applyBorder="1" applyAlignment="1">
      <alignment horizontal="left" vertical="center"/>
    </xf>
    <xf numFmtId="0" fontId="5" fillId="2" borderId="4" xfId="42" applyFont="1" applyBorder="1" applyAlignment="1">
      <alignment horizontal="left" vertical="center"/>
    </xf>
    <xf numFmtId="0" fontId="5" fillId="2" borderId="9" xfId="43" applyFont="1" applyBorder="1" applyAlignment="1">
      <alignment horizontal="right" vertical="center" wrapText="1"/>
    </xf>
    <xf numFmtId="0" fontId="5" fillId="2" borderId="3" xfId="43" applyFont="1" applyBorder="1" applyAlignment="1">
      <alignment horizontal="right" vertical="center" wrapText="1"/>
    </xf>
    <xf numFmtId="0" fontId="5" fillId="2" borderId="3" xfId="44" applyFont="1" applyBorder="1" applyAlignment="1">
      <alignment horizontal="left" vertical="center"/>
    </xf>
    <xf numFmtId="0" fontId="5" fillId="2" borderId="4" xfId="44" applyFont="1" applyBorder="1" applyAlignment="1">
      <alignment horizontal="left" vertical="center"/>
    </xf>
    <xf numFmtId="0" fontId="5" fillId="2" borderId="5" xfId="44" applyFont="1" applyBorder="1" applyAlignment="1">
      <alignment horizontal="left" vertical="center"/>
    </xf>
    <xf numFmtId="0" fontId="5" fillId="2" borderId="3" xfId="44" applyFont="1" applyBorder="1" applyAlignment="1">
      <alignment horizontal="right" vertical="center"/>
    </xf>
    <xf numFmtId="0" fontId="5" fillId="2" borderId="4" xfId="44" applyFont="1" applyBorder="1" applyAlignment="1">
      <alignment horizontal="right" vertical="center"/>
    </xf>
    <xf numFmtId="0" fontId="5" fillId="2" borderId="5" xfId="44" applyFont="1" applyBorder="1" applyAlignment="1">
      <alignment horizontal="right" vertical="center"/>
    </xf>
    <xf numFmtId="164" fontId="17" fillId="2" borderId="3" xfId="45" applyNumberFormat="1" applyFont="1" applyBorder="1" applyAlignment="1">
      <alignment horizontal="right" vertical="center" indent="1"/>
    </xf>
    <xf numFmtId="164" fontId="17" fillId="2" borderId="4" xfId="45" applyNumberFormat="1" applyFont="1" applyBorder="1" applyAlignment="1">
      <alignment horizontal="right" vertical="center" indent="1"/>
    </xf>
    <xf numFmtId="0" fontId="16" fillId="2" borderId="3" xfId="46" applyFont="1" applyBorder="1" applyAlignment="1">
      <alignment horizontal="left" vertical="center" wrapText="1" readingOrder="1"/>
    </xf>
    <xf numFmtId="0" fontId="16" fillId="2" borderId="2" xfId="46" applyFont="1" applyBorder="1" applyAlignment="1">
      <alignment horizontal="left" vertical="center" wrapText="1" readingOrder="1"/>
    </xf>
    <xf numFmtId="0" fontId="16" fillId="2" borderId="4" xfId="46" applyFont="1" applyBorder="1" applyAlignment="1">
      <alignment horizontal="left" vertical="center" wrapText="1" readingOrder="1"/>
    </xf>
    <xf numFmtId="0" fontId="16" fillId="2" borderId="5" xfId="46" applyFont="1" applyBorder="1" applyAlignment="1">
      <alignment horizontal="left" vertical="center" wrapText="1" readingOrder="1"/>
    </xf>
    <xf numFmtId="0" fontId="3" fillId="2" borderId="5" xfId="46" applyFont="1" applyFill="1" applyBorder="1" applyAlignment="1">
      <alignment horizontal="center" vertical="center" readingOrder="2"/>
    </xf>
    <xf numFmtId="0" fontId="13" fillId="2" borderId="3" xfId="46" applyFont="1" applyBorder="1" applyAlignment="1">
      <alignment horizontal="left" vertical="center" wrapText="1" readingOrder="1"/>
    </xf>
    <xf numFmtId="0" fontId="5" fillId="2" borderId="3" xfId="47" applyFont="1" applyBorder="1" applyAlignment="1">
      <alignment horizontal="left" vertical="center"/>
    </xf>
    <xf numFmtId="0" fontId="5" fillId="2" borderId="4" xfId="47" applyFont="1" applyBorder="1" applyAlignment="1">
      <alignment horizontal="left" vertical="center"/>
    </xf>
    <xf numFmtId="0" fontId="5" fillId="2" borderId="5" xfId="47" applyFont="1" applyBorder="1" applyAlignment="1">
      <alignment horizontal="left" vertical="center"/>
    </xf>
    <xf numFmtId="0" fontId="5" fillId="2" borderId="4" xfId="48" applyFont="1" applyBorder="1" applyAlignment="1">
      <alignment horizontal="center" vertical="center"/>
    </xf>
    <xf numFmtId="164" fontId="9" fillId="2" borderId="14" xfId="48" applyNumberFormat="1" applyFont="1" applyBorder="1" applyAlignment="1">
      <alignment horizontal="right" vertical="center" indent="1"/>
    </xf>
    <xf numFmtId="0" fontId="9" fillId="2" borderId="12" xfId="48" applyFont="1" applyBorder="1" applyAlignment="1">
      <alignment horizontal="right" vertical="center" indent="1"/>
    </xf>
    <xf numFmtId="164" fontId="9" fillId="2" borderId="3" xfId="48" applyNumberFormat="1" applyFont="1" applyBorder="1" applyAlignment="1">
      <alignment horizontal="right" vertical="center" indent="1"/>
    </xf>
    <xf numFmtId="164" fontId="17" fillId="2" borderId="3" xfId="49" applyNumberFormat="1" applyFont="1" applyBorder="1" applyAlignment="1">
      <alignment horizontal="right" vertical="center" indent="1"/>
    </xf>
    <xf numFmtId="0" fontId="5" fillId="2" borderId="0" xfId="42" applyFont="1" applyBorder="1" applyAlignment="1">
      <alignment horizontal="center" vertical="center"/>
    </xf>
    <xf numFmtId="0" fontId="5" fillId="2" borderId="3" xfId="50" applyFont="1" applyBorder="1" applyAlignment="1">
      <alignment horizontal="center" vertical="center"/>
    </xf>
    <xf numFmtId="0" fontId="5" fillId="2" borderId="7" xfId="50" applyFont="1" applyBorder="1" applyAlignment="1">
      <alignment horizontal="center" vertical="center"/>
    </xf>
    <xf numFmtId="0" fontId="5" fillId="2" borderId="2" xfId="50" applyFont="1" applyBorder="1" applyAlignment="1">
      <alignment horizontal="center" vertical="center"/>
    </xf>
    <xf numFmtId="0" fontId="5" fillId="2" borderId="15" xfId="50" applyFont="1" applyBorder="1" applyAlignment="1">
      <alignment horizontal="center" vertical="center"/>
    </xf>
    <xf numFmtId="0" fontId="8" fillId="2" borderId="3" xfId="56" applyFont="1" applyBorder="1" applyAlignment="1">
      <alignment horizontal="center" vertical="center"/>
    </xf>
    <xf numFmtId="0" fontId="8" fillId="2" borderId="7" xfId="56" applyFont="1" applyBorder="1" applyAlignment="1">
      <alignment horizontal="center" vertical="center"/>
    </xf>
    <xf numFmtId="0" fontId="8" fillId="2" borderId="0" xfId="56" applyFont="1" applyBorder="1" applyAlignment="1">
      <alignment horizontal="center" vertical="center"/>
    </xf>
    <xf numFmtId="0" fontId="8" fillId="2" borderId="2" xfId="56" applyFont="1" applyBorder="1" applyAlignment="1">
      <alignment horizontal="center" vertical="center"/>
    </xf>
    <xf numFmtId="0" fontId="8" fillId="2" borderId="15" xfId="56" applyFont="1" applyBorder="1" applyAlignment="1">
      <alignment horizontal="center" vertical="center"/>
    </xf>
    <xf numFmtId="0" fontId="5" fillId="2" borderId="14" xfId="56" applyFont="1" applyBorder="1" applyAlignment="1">
      <alignment horizontal="center" vertical="center" wrapText="1"/>
    </xf>
    <xf numFmtId="0" fontId="5" fillId="2" borderId="7" xfId="56" applyFont="1" applyBorder="1" applyAlignment="1">
      <alignment horizontal="center" vertical="center" wrapText="1"/>
    </xf>
    <xf numFmtId="0" fontId="9" fillId="2" borderId="14" xfId="50" applyFont="1" applyBorder="1" applyAlignment="1">
      <alignment horizontal="right" vertical="center" indent="3"/>
    </xf>
    <xf numFmtId="0" fontId="5" fillId="2" borderId="4" xfId="50" applyFont="1" applyBorder="1" applyAlignment="1">
      <alignment horizontal="center" vertical="center"/>
    </xf>
    <xf numFmtId="0" fontId="5" fillId="2" borderId="4" xfId="50" applyFont="1" applyBorder="1" applyAlignment="1">
      <alignment horizontal="center" vertical="center" wrapText="1"/>
    </xf>
    <xf numFmtId="16" fontId="5" fillId="2" borderId="4" xfId="50" applyNumberFormat="1" applyFont="1" applyBorder="1" applyAlignment="1">
      <alignment horizontal="center" vertical="center" wrapText="1"/>
    </xf>
    <xf numFmtId="0" fontId="5" fillId="2" borderId="4" xfId="50" applyNumberFormat="1" applyFont="1" applyBorder="1" applyAlignment="1">
      <alignment horizontal="center" vertical="center" wrapText="1"/>
    </xf>
    <xf numFmtId="0" fontId="5" fillId="2" borderId="3" xfId="52" applyFont="1" applyBorder="1" applyAlignment="1">
      <alignment horizontal="left" vertical="center"/>
    </xf>
    <xf numFmtId="0" fontId="5" fillId="2" borderId="4" xfId="52" applyFont="1" applyBorder="1" applyAlignment="1">
      <alignment horizontal="left" vertical="center"/>
    </xf>
    <xf numFmtId="0" fontId="5" fillId="2" borderId="5" xfId="52" applyFont="1" applyBorder="1" applyAlignment="1">
      <alignment horizontal="left" vertical="center"/>
    </xf>
    <xf numFmtId="0" fontId="5" fillId="2" borderId="3" xfId="54" applyFont="1" applyBorder="1" applyAlignment="1">
      <alignment horizontal="right" vertical="center"/>
    </xf>
    <xf numFmtId="0" fontId="5" fillId="2" borderId="3" xfId="54" applyFont="1" applyBorder="1" applyAlignment="1">
      <alignment horizontal="left" vertical="center"/>
    </xf>
    <xf numFmtId="0" fontId="5" fillId="2" borderId="4" xfId="54" applyFont="1" applyBorder="1" applyAlignment="1">
      <alignment horizontal="right" vertical="center"/>
    </xf>
    <xf numFmtId="0" fontId="5" fillId="2" borderId="4" xfId="54" applyFont="1" applyBorder="1" applyAlignment="1">
      <alignment horizontal="left" vertical="center"/>
    </xf>
    <xf numFmtId="0" fontId="5" fillId="2" borderId="5" xfId="54" applyFont="1" applyBorder="1" applyAlignment="1">
      <alignment horizontal="right" vertical="center"/>
    </xf>
    <xf numFmtId="0" fontId="5" fillId="2" borderId="5" xfId="54" applyFont="1" applyBorder="1" applyAlignment="1">
      <alignment horizontal="left" vertical="center"/>
    </xf>
    <xf numFmtId="0" fontId="9" fillId="2" borderId="7" xfId="54" applyFont="1" applyBorder="1" applyAlignment="1">
      <alignment horizontal="right" vertical="center" indent="2"/>
    </xf>
    <xf numFmtId="0" fontId="9" fillId="2" borderId="10" xfId="54" applyFont="1" applyBorder="1" applyAlignment="1">
      <alignment horizontal="right" vertical="center" indent="2"/>
    </xf>
    <xf numFmtId="0" fontId="9" fillId="2" borderId="2" xfId="55" applyFont="1" applyBorder="1" applyAlignment="1">
      <alignment vertical="center"/>
    </xf>
    <xf numFmtId="0" fontId="9" fillId="2" borderId="3" xfId="55" applyFont="1" applyBorder="1" applyAlignment="1">
      <alignment vertical="center"/>
    </xf>
    <xf numFmtId="0" fontId="9" fillId="2" borderId="18" xfId="55" applyFont="1" applyBorder="1" applyAlignment="1">
      <alignment vertical="center"/>
    </xf>
    <xf numFmtId="0" fontId="9" fillId="2" borderId="19" xfId="55" applyFont="1" applyBorder="1" applyAlignment="1">
      <alignment vertical="center"/>
    </xf>
    <xf numFmtId="0" fontId="9" fillId="2" borderId="14" xfId="55" applyFont="1" applyBorder="1" applyAlignment="1">
      <alignment vertical="center"/>
    </xf>
    <xf numFmtId="0" fontId="9" fillId="2" borderId="15" xfId="55" applyFont="1" applyBorder="1" applyAlignment="1">
      <alignment vertical="center"/>
    </xf>
    <xf numFmtId="0" fontId="9" fillId="2" borderId="3" xfId="55" applyFont="1" applyFill="1" applyBorder="1" applyAlignment="1">
      <alignment vertical="center"/>
    </xf>
    <xf numFmtId="0" fontId="9" fillId="2" borderId="4" xfId="55" applyFont="1" applyBorder="1" applyAlignment="1">
      <alignment vertical="center"/>
    </xf>
    <xf numFmtId="0" fontId="8" fillId="2" borderId="14" xfId="56" applyFont="1" applyBorder="1" applyAlignment="1">
      <alignment horizontal="center" vertical="center"/>
    </xf>
    <xf numFmtId="0" fontId="9" fillId="2" borderId="14" xfId="56" applyFont="1" applyBorder="1" applyAlignment="1">
      <alignment horizontal="right" vertical="center" indent="2"/>
    </xf>
    <xf numFmtId="0" fontId="8" fillId="2" borderId="18" xfId="56" applyFont="1" applyBorder="1" applyAlignment="1">
      <alignment horizontal="center" vertical="center"/>
    </xf>
    <xf numFmtId="0" fontId="9" fillId="2" borderId="18" xfId="56" applyFont="1" applyBorder="1" applyAlignment="1">
      <alignment horizontal="right" vertical="center" indent="2"/>
    </xf>
    <xf numFmtId="0" fontId="5" fillId="2" borderId="18" xfId="56" applyFont="1" applyBorder="1" applyAlignment="1">
      <alignment horizontal="center" vertical="center" wrapText="1"/>
    </xf>
    <xf numFmtId="0" fontId="8" fillId="2" borderId="19" xfId="56" applyFont="1" applyBorder="1" applyAlignment="1">
      <alignment horizontal="center" vertical="center"/>
    </xf>
    <xf numFmtId="0" fontId="9" fillId="2" borderId="19" xfId="56" applyFont="1" applyBorder="1" applyAlignment="1">
      <alignment horizontal="right" vertical="center" indent="2"/>
    </xf>
    <xf numFmtId="0" fontId="5" fillId="2" borderId="19" xfId="56" applyFont="1" applyBorder="1" applyAlignment="1">
      <alignment horizontal="center" vertical="center" wrapText="1"/>
    </xf>
    <xf numFmtId="0" fontId="5" fillId="2" borderId="15" xfId="56" applyFont="1" applyBorder="1" applyAlignment="1">
      <alignment horizontal="center" vertical="center" wrapText="1"/>
    </xf>
    <xf numFmtId="0" fontId="5" fillId="2" borderId="8" xfId="40" applyFont="1" applyBorder="1" applyAlignment="1">
      <alignment horizontal="center" vertical="center" wrapText="1"/>
    </xf>
    <xf numFmtId="0" fontId="5" fillId="2" borderId="8" xfId="47" applyFont="1" applyBorder="1" applyAlignment="1">
      <alignment horizontal="center" vertical="center" wrapText="1"/>
    </xf>
    <xf numFmtId="0" fontId="9" fillId="2" borderId="7" xfId="50" applyFont="1" applyBorder="1" applyAlignment="1">
      <alignment horizontal="right" vertical="center" indent="3"/>
    </xf>
    <xf numFmtId="0" fontId="9" fillId="2" borderId="2" xfId="50" applyFont="1" applyBorder="1" applyAlignment="1">
      <alignment horizontal="right" vertical="center" indent="3"/>
    </xf>
    <xf numFmtId="0" fontId="9" fillId="2" borderId="19" xfId="56" applyFont="1" applyFill="1" applyBorder="1" applyAlignment="1">
      <alignment horizontal="right" vertical="center" indent="2"/>
    </xf>
    <xf numFmtId="0" fontId="9" fillId="2" borderId="9" xfId="56" applyFont="1" applyBorder="1" applyAlignment="1">
      <alignment horizontal="right" vertical="center" indent="2"/>
    </xf>
    <xf numFmtId="0" fontId="8" fillId="2" borderId="3" xfId="58" applyFont="1" applyBorder="1" applyAlignment="1">
      <alignment horizontal="center" vertical="center" wrapText="1"/>
    </xf>
    <xf numFmtId="0" fontId="5" fillId="2" borderId="0" xfId="61" applyFont="1" applyBorder="1" applyAlignment="1">
      <alignment horizontal="center" vertical="center" wrapText="1"/>
    </xf>
    <xf numFmtId="0" fontId="5" fillId="2" borderId="3" xfId="61" applyFont="1" applyBorder="1" applyAlignment="1">
      <alignment horizontal="center" vertical="center" wrapText="1"/>
    </xf>
    <xf numFmtId="0" fontId="5" fillId="2" borderId="3" xfId="63" applyFont="1" applyBorder="1" applyAlignment="1">
      <alignment horizontal="center" vertical="center"/>
    </xf>
    <xf numFmtId="0" fontId="5" fillId="2" borderId="15" xfId="63" applyFont="1" applyBorder="1" applyAlignment="1">
      <alignment horizontal="center" vertical="center"/>
    </xf>
    <xf numFmtId="0" fontId="5" fillId="2" borderId="2" xfId="63" applyFont="1" applyBorder="1" applyAlignment="1">
      <alignment horizontal="center" vertical="center"/>
    </xf>
    <xf numFmtId="0" fontId="5" fillId="2" borderId="7" xfId="63" applyFont="1" applyBorder="1" applyAlignment="1">
      <alignment horizontal="center" vertical="center"/>
    </xf>
    <xf numFmtId="0" fontId="5" fillId="2" borderId="0" xfId="64" applyFont="1" applyBorder="1" applyAlignment="1">
      <alignment horizontal="center" vertical="center"/>
    </xf>
    <xf numFmtId="0" fontId="5" fillId="2" borderId="14" xfId="64" applyFont="1" applyBorder="1" applyAlignment="1">
      <alignment horizontal="center" vertical="center"/>
    </xf>
    <xf numFmtId="0" fontId="4" fillId="2" borderId="1" xfId="64" applyFont="1" applyBorder="1" applyAlignment="1">
      <alignment horizontal="center" vertical="center" wrapText="1"/>
    </xf>
    <xf numFmtId="0" fontId="4" fillId="2" borderId="0" xfId="64" applyFont="1" applyBorder="1" applyAlignment="1">
      <alignment horizontal="center" vertical="center" wrapText="1"/>
    </xf>
    <xf numFmtId="0" fontId="2" fillId="2" borderId="0" xfId="64" applyFont="1" applyBorder="1" applyAlignment="1">
      <alignment horizontal="center" vertical="center"/>
    </xf>
    <xf numFmtId="0" fontId="5" fillId="2" borderId="3" xfId="62" applyFont="1" applyBorder="1" applyAlignment="1">
      <alignment horizontal="center" vertical="center"/>
    </xf>
    <xf numFmtId="0" fontId="5" fillId="2" borderId="7" xfId="62" applyFont="1" applyBorder="1" applyAlignment="1">
      <alignment horizontal="center" vertical="center"/>
    </xf>
    <xf numFmtId="0" fontId="5" fillId="2" borderId="3" xfId="58" applyFont="1" applyBorder="1" applyAlignment="1">
      <alignment horizontal="left" vertical="center"/>
    </xf>
    <xf numFmtId="0" fontId="5" fillId="2" borderId="4" xfId="58" applyFont="1" applyBorder="1" applyAlignment="1">
      <alignment horizontal="left" vertical="center"/>
    </xf>
    <xf numFmtId="0" fontId="5" fillId="2" borderId="5" xfId="58" applyFont="1" applyBorder="1" applyAlignment="1">
      <alignment horizontal="left" vertical="center"/>
    </xf>
    <xf numFmtId="0" fontId="9" fillId="2" borderId="7" xfId="58" applyFont="1" applyBorder="1" applyAlignment="1">
      <alignment horizontal="right" vertical="center" indent="3"/>
    </xf>
    <xf numFmtId="0" fontId="9" fillId="2" borderId="10" xfId="58" applyFont="1" applyBorder="1" applyAlignment="1">
      <alignment horizontal="right" vertical="center" indent="3"/>
    </xf>
    <xf numFmtId="0" fontId="5" fillId="2" borderId="3" xfId="60" applyFont="1" applyBorder="1" applyAlignment="1">
      <alignment horizontal="left" vertical="center"/>
    </xf>
    <xf numFmtId="0" fontId="5" fillId="2" borderId="4" xfId="60" applyFont="1" applyBorder="1" applyAlignment="1">
      <alignment horizontal="left" vertical="center"/>
    </xf>
    <xf numFmtId="0" fontId="5" fillId="2" borderId="5" xfId="60" applyFont="1" applyBorder="1" applyAlignment="1">
      <alignment horizontal="left" vertical="center"/>
    </xf>
    <xf numFmtId="0" fontId="5" fillId="2" borderId="3" xfId="60" applyFont="1" applyBorder="1" applyAlignment="1">
      <alignment horizontal="right" vertical="center"/>
    </xf>
    <xf numFmtId="0" fontId="5" fillId="2" borderId="4" xfId="60" applyFont="1" applyBorder="1" applyAlignment="1">
      <alignment horizontal="right" vertical="center"/>
    </xf>
    <xf numFmtId="0" fontId="5" fillId="2" borderId="5" xfId="60" applyFont="1" applyBorder="1" applyAlignment="1">
      <alignment horizontal="right" vertical="center"/>
    </xf>
    <xf numFmtId="0" fontId="9" fillId="2" borderId="7" xfId="60" applyFont="1" applyBorder="1" applyAlignment="1">
      <alignment horizontal="right" vertical="center" indent="3"/>
    </xf>
    <xf numFmtId="0" fontId="9" fillId="2" borderId="10" xfId="60" applyFont="1" applyBorder="1" applyAlignment="1">
      <alignment horizontal="right" vertical="center" indent="3"/>
    </xf>
    <xf numFmtId="0" fontId="5" fillId="2" borderId="3" xfId="61" applyFont="1" applyBorder="1" applyAlignment="1">
      <alignment horizontal="center" vertical="center" wrapText="1" shrinkToFit="1"/>
    </xf>
    <xf numFmtId="0" fontId="5" fillId="2" borderId="14" xfId="61" applyFont="1" applyBorder="1" applyAlignment="1">
      <alignment horizontal="center" vertical="center"/>
    </xf>
    <xf numFmtId="0" fontId="9" fillId="2" borderId="14" xfId="61" applyFont="1" applyBorder="1" applyAlignment="1">
      <alignment horizontal="right" vertical="center"/>
    </xf>
    <xf numFmtId="0" fontId="5" fillId="2" borderId="14" xfId="61" applyFont="1" applyBorder="1" applyAlignment="1">
      <alignment horizontal="center" vertical="center" wrapText="1"/>
    </xf>
    <xf numFmtId="0" fontId="5" fillId="2" borderId="21" xfId="61" applyFont="1" applyBorder="1" applyAlignment="1">
      <alignment horizontal="center" vertical="center"/>
    </xf>
    <xf numFmtId="0" fontId="9" fillId="2" borderId="21" xfId="61" applyFont="1" applyBorder="1" applyAlignment="1">
      <alignment horizontal="right" vertical="center"/>
    </xf>
    <xf numFmtId="0" fontId="3" fillId="2" borderId="0" xfId="61" applyFont="1" applyAlignment="1">
      <alignment horizontal="left" vertical="center"/>
    </xf>
    <xf numFmtId="0" fontId="16" fillId="2" borderId="3" xfId="61" applyFont="1" applyBorder="1" applyAlignment="1">
      <alignment horizontal="center" vertical="center" wrapText="1"/>
    </xf>
    <xf numFmtId="0" fontId="9" fillId="2" borderId="14" xfId="63" applyFont="1" applyBorder="1" applyAlignment="1">
      <alignment horizontal="right" vertical="center" indent="2"/>
    </xf>
    <xf numFmtId="0" fontId="7" fillId="2" borderId="4" xfId="64" applyFont="1" applyBorder="1" applyAlignment="1">
      <alignment horizontal="center" vertical="center" wrapText="1"/>
    </xf>
    <xf numFmtId="0" fontId="18" fillId="2" borderId="4" xfId="64" applyFont="1" applyBorder="1" applyAlignment="1">
      <alignment horizontal="center" vertical="center" wrapText="1"/>
    </xf>
    <xf numFmtId="0" fontId="7" fillId="2" borderId="23" xfId="64" applyFont="1" applyBorder="1" applyAlignment="1">
      <alignment horizontal="center" vertical="center" wrapText="1"/>
    </xf>
    <xf numFmtId="0" fontId="5" fillId="2" borderId="14" xfId="64" applyFont="1" applyBorder="1" applyAlignment="1">
      <alignment horizontal="left" vertical="center" wrapText="1"/>
    </xf>
    <xf numFmtId="3" fontId="9" fillId="2" borderId="3" xfId="64" applyNumberFormat="1" applyFont="1" applyBorder="1" applyAlignment="1">
      <alignment horizontal="right" vertical="center"/>
    </xf>
    <xf numFmtId="3" fontId="9" fillId="2" borderId="3" xfId="64" applyNumberFormat="1" applyFont="1" applyBorder="1" applyAlignment="1">
      <alignment vertical="center" wrapText="1"/>
    </xf>
    <xf numFmtId="0" fontId="16" fillId="2" borderId="3" xfId="64" applyFont="1" applyBorder="1" applyAlignment="1">
      <alignment horizontal="left" vertical="center" wrapText="1"/>
    </xf>
    <xf numFmtId="3" fontId="9" fillId="2" borderId="3" xfId="64" applyNumberFormat="1" applyFont="1" applyFill="1" applyBorder="1" applyAlignment="1">
      <alignment horizontal="right" vertical="center"/>
    </xf>
    <xf numFmtId="0" fontId="4" fillId="2" borderId="8" xfId="64" applyFont="1" applyBorder="1" applyAlignment="1">
      <alignment horizontal="center" vertical="center" wrapText="1"/>
    </xf>
    <xf numFmtId="0" fontId="2" fillId="2" borderId="1" xfId="64" applyFont="1" applyBorder="1" applyAlignment="1">
      <alignment horizontal="center" vertical="center"/>
    </xf>
    <xf numFmtId="3" fontId="9" fillId="2" borderId="5" xfId="64" applyNumberFormat="1" applyFont="1" applyBorder="1" applyAlignment="1">
      <alignment horizontal="right" vertical="center"/>
    </xf>
    <xf numFmtId="0" fontId="5" fillId="2" borderId="0" xfId="39" applyFont="1" applyBorder="1" applyAlignment="1">
      <alignment horizontal="center" vertical="center"/>
    </xf>
    <xf numFmtId="0" fontId="5" fillId="2" borderId="0" xfId="39" applyFont="1" applyBorder="1" applyAlignment="1">
      <alignment horizontal="center" vertical="center" wrapText="1"/>
    </xf>
    <xf numFmtId="0" fontId="13" fillId="2" borderId="0" xfId="43" applyFont="1" applyBorder="1" applyAlignment="1">
      <alignment horizontal="center" vertical="center" wrapText="1"/>
    </xf>
    <xf numFmtId="0" fontId="5" fillId="2" borderId="0" xfId="43" applyFont="1" applyBorder="1" applyAlignment="1">
      <alignment horizontal="center" vertical="center" wrapText="1"/>
    </xf>
    <xf numFmtId="0" fontId="5" fillId="2" borderId="0" xfId="44" applyFont="1" applyBorder="1" applyAlignment="1">
      <alignment horizontal="center" vertical="center" wrapText="1"/>
    </xf>
    <xf numFmtId="0" fontId="5" fillId="2" borderId="3" xfId="48" applyFont="1" applyBorder="1" applyAlignment="1">
      <alignment horizontal="center" vertical="center"/>
    </xf>
    <xf numFmtId="0" fontId="5" fillId="2" borderId="7" xfId="48" applyFont="1" applyBorder="1" applyAlignment="1">
      <alignment horizontal="center" vertical="center"/>
    </xf>
    <xf numFmtId="0" fontId="5" fillId="2" borderId="14" xfId="48" applyFont="1" applyBorder="1" applyAlignment="1">
      <alignment horizontal="center" vertical="center"/>
    </xf>
    <xf numFmtId="0" fontId="5" fillId="2" borderId="15" xfId="48" applyFont="1" applyBorder="1" applyAlignment="1">
      <alignment horizontal="center" vertical="center"/>
    </xf>
    <xf numFmtId="0" fontId="5" fillId="2" borderId="3" xfId="50" applyFont="1" applyBorder="1" applyAlignment="1">
      <alignment horizontal="center" vertical="center"/>
    </xf>
    <xf numFmtId="0" fontId="5" fillId="2" borderId="7" xfId="50" applyFont="1" applyBorder="1" applyAlignment="1">
      <alignment horizontal="center" vertical="center"/>
    </xf>
    <xf numFmtId="0" fontId="5" fillId="2" borderId="2" xfId="50" applyFont="1" applyBorder="1" applyAlignment="1">
      <alignment horizontal="center" vertical="center"/>
    </xf>
    <xf numFmtId="0" fontId="5" fillId="2" borderId="0" xfId="54" applyFont="1" applyBorder="1" applyAlignment="1">
      <alignment horizontal="center" vertical="center"/>
    </xf>
    <xf numFmtId="0" fontId="5" fillId="2" borderId="8" xfId="54" applyFont="1" applyBorder="1" applyAlignment="1">
      <alignment horizontal="center" vertical="center"/>
    </xf>
    <xf numFmtId="0" fontId="5" fillId="2" borderId="0" xfId="55" applyFont="1" applyBorder="1" applyAlignment="1">
      <alignment horizontal="center" vertical="center" wrapText="1"/>
    </xf>
    <xf numFmtId="0" fontId="5" fillId="2" borderId="0" xfId="55" applyFont="1" applyBorder="1" applyAlignment="1">
      <alignment horizontal="center" vertical="center"/>
    </xf>
    <xf numFmtId="0" fontId="5" fillId="2" borderId="2" xfId="55" applyFont="1" applyBorder="1" applyAlignment="1">
      <alignment horizontal="center" vertical="center" wrapText="1"/>
    </xf>
    <xf numFmtId="0" fontId="5" fillId="2" borderId="3" xfId="55" applyFont="1" applyBorder="1" applyAlignment="1">
      <alignment horizontal="center" vertical="center" wrapText="1"/>
    </xf>
    <xf numFmtId="0" fontId="5" fillId="2" borderId="18" xfId="55" applyFont="1" applyBorder="1" applyAlignment="1">
      <alignment horizontal="center" vertical="center" wrapText="1"/>
    </xf>
    <xf numFmtId="0" fontId="5" fillId="2" borderId="19" xfId="55" applyFont="1" applyBorder="1" applyAlignment="1">
      <alignment horizontal="center" vertical="center" wrapText="1"/>
    </xf>
    <xf numFmtId="0" fontId="5" fillId="2" borderId="14" xfId="55" applyFont="1" applyBorder="1" applyAlignment="1">
      <alignment horizontal="center" vertical="center" wrapText="1"/>
    </xf>
    <xf numFmtId="0" fontId="5" fillId="2" borderId="15" xfId="55" applyFont="1" applyBorder="1" applyAlignment="1">
      <alignment horizontal="center" vertical="center" wrapText="1"/>
    </xf>
    <xf numFmtId="0" fontId="5" fillId="2" borderId="14" xfId="55" applyFont="1" applyBorder="1" applyAlignment="1">
      <alignment horizontal="center" vertical="center"/>
    </xf>
    <xf numFmtId="0" fontId="5" fillId="2" borderId="3" xfId="55" applyFont="1" applyBorder="1" applyAlignment="1">
      <alignment horizontal="center" vertical="center"/>
    </xf>
    <xf numFmtId="0" fontId="5" fillId="2" borderId="4" xfId="55" applyFont="1" applyBorder="1" applyAlignment="1">
      <alignment horizontal="center" vertical="center"/>
    </xf>
    <xf numFmtId="0" fontId="5" fillId="2" borderId="2" xfId="55" applyFont="1" applyBorder="1" applyAlignment="1">
      <alignment horizontal="center" vertical="center"/>
    </xf>
    <xf numFmtId="0" fontId="5" fillId="2" borderId="15" xfId="55" applyFont="1" applyBorder="1" applyAlignment="1">
      <alignment horizontal="center" vertical="center"/>
    </xf>
    <xf numFmtId="0" fontId="5" fillId="2" borderId="18" xfId="55" applyFont="1" applyBorder="1" applyAlignment="1">
      <alignment horizontal="center" vertical="center"/>
    </xf>
    <xf numFmtId="0" fontId="5" fillId="2" borderId="19" xfId="55" applyFont="1" applyBorder="1" applyAlignment="1">
      <alignment horizontal="center" vertical="center"/>
    </xf>
    <xf numFmtId="0" fontId="5" fillId="2" borderId="7" xfId="56" applyFont="1" applyBorder="1" applyAlignment="1">
      <alignment horizontal="center" vertical="center"/>
    </xf>
    <xf numFmtId="0" fontId="5" fillId="2" borderId="8" xfId="56" applyFont="1" applyBorder="1" applyAlignment="1">
      <alignment horizontal="center" vertical="center" wrapText="1"/>
    </xf>
    <xf numFmtId="0" fontId="5" fillId="2" borderId="8" xfId="35" applyFont="1" applyBorder="1" applyAlignment="1">
      <alignment horizontal="center" vertical="center" wrapText="1"/>
    </xf>
    <xf numFmtId="0" fontId="5" fillId="2" borderId="8" xfId="35" applyFont="1" applyBorder="1" applyAlignment="1">
      <alignment horizontal="center" vertical="center"/>
    </xf>
    <xf numFmtId="0" fontId="5" fillId="2" borderId="3" xfId="62" applyFont="1" applyBorder="1" applyAlignment="1">
      <alignment horizontal="center" vertical="center" wrapText="1" shrinkToFit="1"/>
    </xf>
    <xf numFmtId="0" fontId="9" fillId="2" borderId="14" xfId="62" applyFont="1" applyBorder="1" applyAlignment="1">
      <alignment horizontal="right" vertical="center" indent="1"/>
    </xf>
    <xf numFmtId="0" fontId="9" fillId="2" borderId="9" xfId="62" applyFont="1" applyBorder="1" applyAlignment="1">
      <alignment horizontal="right" vertical="center"/>
    </xf>
    <xf numFmtId="0" fontId="9" fillId="2" borderId="14" xfId="62" applyFont="1" applyBorder="1" applyAlignment="1">
      <alignment horizontal="right" vertical="center"/>
    </xf>
    <xf numFmtId="0" fontId="9" fillId="2" borderId="0" xfId="62" applyFont="1" applyBorder="1" applyAlignment="1">
      <alignment horizontal="right" vertical="center"/>
    </xf>
    <xf numFmtId="0" fontId="16" fillId="2" borderId="3" xfId="62" applyFont="1" applyBorder="1" applyAlignment="1">
      <alignment horizontal="center" vertical="center" wrapText="1"/>
    </xf>
    <xf numFmtId="0" fontId="5" fillId="2" borderId="14" xfId="62" applyFont="1" applyBorder="1" applyAlignment="1">
      <alignment horizontal="center" vertical="center"/>
    </xf>
    <xf numFmtId="0" fontId="9" fillId="2" borderId="0" xfId="62" applyFont="1" applyBorder="1" applyAlignment="1">
      <alignment horizontal="right" vertical="center" indent="1"/>
    </xf>
    <xf numFmtId="0" fontId="5" fillId="2" borderId="14" xfId="62" applyFont="1" applyBorder="1" applyAlignment="1">
      <alignment horizontal="center" vertical="center" wrapText="1"/>
    </xf>
    <xf numFmtId="0" fontId="5" fillId="2" borderId="18" xfId="62" applyFont="1" applyBorder="1" applyAlignment="1">
      <alignment horizontal="center" vertical="center"/>
    </xf>
    <xf numFmtId="0" fontId="9" fillId="2" borderId="18" xfId="62" applyFont="1" applyBorder="1" applyAlignment="1">
      <alignment horizontal="right" vertical="center"/>
    </xf>
    <xf numFmtId="0" fontId="9" fillId="2" borderId="18" xfId="62" applyFont="1" applyBorder="1" applyAlignment="1">
      <alignment horizontal="right" vertical="center" indent="1"/>
    </xf>
    <xf numFmtId="0" fontId="9" fillId="2" borderId="19" xfId="62" applyFont="1" applyBorder="1" applyAlignment="1">
      <alignment horizontal="right" vertical="center"/>
    </xf>
    <xf numFmtId="0" fontId="5" fillId="2" borderId="19" xfId="62" applyFont="1" applyBorder="1" applyAlignment="1">
      <alignment horizontal="center" vertical="center" wrapText="1"/>
    </xf>
    <xf numFmtId="0" fontId="9" fillId="2" borderId="19" xfId="62" applyFont="1" applyBorder="1" applyAlignment="1">
      <alignment horizontal="right" vertical="center" indent="1"/>
    </xf>
    <xf numFmtId="0" fontId="5" fillId="2" borderId="0" xfId="41" applyFont="1" applyBorder="1" applyAlignment="1">
      <alignment horizontal="right" vertical="center"/>
    </xf>
    <xf numFmtId="0" fontId="5" fillId="2" borderId="8" xfId="42" applyFont="1" applyBorder="1" applyAlignment="1">
      <alignment horizontal="right" vertical="center"/>
    </xf>
    <xf numFmtId="0" fontId="5" fillId="2" borderId="3" xfId="50" applyFont="1" applyBorder="1" applyAlignment="1">
      <alignment horizontal="center" vertical="center"/>
    </xf>
    <xf numFmtId="0" fontId="5" fillId="2" borderId="14" xfId="50" applyFont="1" applyBorder="1" applyAlignment="1">
      <alignment horizontal="center" vertical="center"/>
    </xf>
    <xf numFmtId="0" fontId="5" fillId="2" borderId="7" xfId="50" applyFont="1" applyBorder="1" applyAlignment="1">
      <alignment horizontal="center" vertical="center"/>
    </xf>
    <xf numFmtId="0" fontId="16" fillId="2" borderId="3" xfId="62" applyFont="1" applyBorder="1" applyAlignment="1">
      <alignment horizontal="center" vertical="center" wrapText="1"/>
    </xf>
    <xf numFmtId="0" fontId="5" fillId="2" borderId="7" xfId="35" applyFont="1" applyBorder="1" applyAlignment="1">
      <alignment horizontal="center" vertical="center"/>
    </xf>
    <xf numFmtId="0" fontId="5" fillId="2" borderId="8" xfId="37" applyFont="1" applyBorder="1" applyAlignment="1">
      <alignment horizontal="center" vertical="center" readingOrder="1"/>
    </xf>
    <xf numFmtId="0" fontId="5" fillId="2" borderId="4" xfId="37" applyFont="1" applyBorder="1" applyAlignment="1">
      <alignment horizontal="center" vertical="center"/>
    </xf>
    <xf numFmtId="0" fontId="5" fillId="2" borderId="8" xfId="39" applyFont="1" applyBorder="1" applyAlignment="1">
      <alignment horizontal="center" vertical="center" wrapText="1"/>
    </xf>
    <xf numFmtId="0" fontId="16" fillId="2" borderId="0" xfId="43" applyFont="1" applyBorder="1" applyAlignment="1">
      <alignment horizontal="center" vertical="center" wrapText="1"/>
    </xf>
    <xf numFmtId="0" fontId="5" fillId="2" borderId="6" xfId="44" applyFont="1" applyBorder="1" applyAlignment="1">
      <alignment horizontal="center" vertical="center"/>
    </xf>
    <xf numFmtId="0" fontId="5" fillId="2" borderId="6" xfId="44" applyFont="1" applyBorder="1" applyAlignment="1">
      <alignment vertical="center"/>
    </xf>
    <xf numFmtId="0" fontId="5" fillId="2" borderId="5" xfId="36" applyFont="1" applyBorder="1" applyAlignment="1"/>
    <xf numFmtId="0" fontId="9" fillId="2" borderId="0" xfId="36" applyFont="1"/>
    <xf numFmtId="0" fontId="5" fillId="2" borderId="5" xfId="36" applyFont="1" applyBorder="1" applyAlignment="1">
      <alignment horizontal="left" vertical="center"/>
    </xf>
    <xf numFmtId="0" fontId="5" fillId="2" borderId="0" xfId="37" applyFont="1" applyBorder="1" applyAlignment="1">
      <alignment horizontal="left"/>
    </xf>
    <xf numFmtId="0" fontId="5" fillId="2" borderId="2" xfId="48" applyFont="1" applyBorder="1" applyAlignment="1">
      <alignment horizontal="center" vertical="center"/>
    </xf>
    <xf numFmtId="164" fontId="9" fillId="2" borderId="2" xfId="48" applyNumberFormat="1" applyFont="1" applyBorder="1" applyAlignment="1">
      <alignment horizontal="right" vertical="center" indent="1"/>
    </xf>
    <xf numFmtId="164" fontId="9" fillId="2" borderId="5" xfId="48" applyNumberFormat="1" applyFont="1" applyBorder="1" applyAlignment="1">
      <alignment horizontal="right" vertical="center" indent="1"/>
    </xf>
    <xf numFmtId="0" fontId="5" fillId="2" borderId="0" xfId="51" applyFont="1" applyAlignment="1">
      <alignment horizontal="left" vertical="center"/>
    </xf>
    <xf numFmtId="0" fontId="5" fillId="2" borderId="0" xfId="52" applyFont="1" applyAlignment="1">
      <alignment horizontal="left"/>
    </xf>
    <xf numFmtId="0" fontId="16" fillId="2" borderId="3" xfId="53" applyFont="1" applyBorder="1" applyAlignment="1">
      <alignment horizontal="left" vertical="center" wrapText="1" readingOrder="1"/>
    </xf>
    <xf numFmtId="0" fontId="5" fillId="2" borderId="0" xfId="34" applyFont="1" applyBorder="1" applyAlignment="1">
      <alignment vertical="center"/>
    </xf>
    <xf numFmtId="0" fontId="4" fillId="2" borderId="0" xfId="35" applyFont="1" applyAlignment="1">
      <alignment vertical="center"/>
    </xf>
    <xf numFmtId="0" fontId="5" fillId="2" borderId="7" xfId="37" applyFont="1" applyBorder="1" applyAlignment="1">
      <alignment horizontal="center" vertical="center" readingOrder="2"/>
    </xf>
    <xf numFmtId="0" fontId="5" fillId="2" borderId="0" xfId="38" applyFont="1" applyBorder="1" applyAlignment="1"/>
    <xf numFmtId="0" fontId="5" fillId="2" borderId="0" xfId="39" applyFont="1" applyAlignment="1">
      <alignment horizontal="left" wrapText="1"/>
    </xf>
    <xf numFmtId="0" fontId="5" fillId="2" borderId="0" xfId="40" applyFont="1" applyBorder="1" applyAlignment="1"/>
    <xf numFmtId="0" fontId="5" fillId="2" borderId="0" xfId="41" applyFont="1" applyAlignment="1">
      <alignment horizontal="left"/>
    </xf>
    <xf numFmtId="0" fontId="5" fillId="2" borderId="0" xfId="42" applyFont="1"/>
    <xf numFmtId="0" fontId="5" fillId="2" borderId="0" xfId="43" applyFont="1" applyAlignment="1">
      <alignment horizontal="left" vertical="center" wrapText="1"/>
    </xf>
    <xf numFmtId="0" fontId="9" fillId="2" borderId="9" xfId="43" applyFont="1" applyBorder="1" applyAlignment="1">
      <alignment horizontal="right" vertical="center" indent="1"/>
    </xf>
    <xf numFmtId="0" fontId="9" fillId="2" borderId="3" xfId="43" applyFont="1" applyBorder="1" applyAlignment="1">
      <alignment horizontal="right" vertical="center" indent="1"/>
    </xf>
    <xf numFmtId="0" fontId="9" fillId="2" borderId="3" xfId="43" applyFont="1" applyFill="1" applyBorder="1" applyAlignment="1">
      <alignment horizontal="right" vertical="center" indent="1"/>
    </xf>
    <xf numFmtId="0" fontId="9" fillId="2" borderId="4" xfId="43" applyFont="1" applyFill="1" applyBorder="1" applyAlignment="1">
      <alignment horizontal="right" vertical="center" indent="1"/>
    </xf>
    <xf numFmtId="0" fontId="9" fillId="2" borderId="7" xfId="43" applyFont="1" applyFill="1" applyBorder="1" applyAlignment="1">
      <alignment horizontal="right" vertical="center" indent="1"/>
    </xf>
    <xf numFmtId="0" fontId="9" fillId="2" borderId="7" xfId="43" applyFont="1" applyBorder="1" applyAlignment="1">
      <alignment horizontal="right" vertical="center" indent="1"/>
    </xf>
    <xf numFmtId="0" fontId="9" fillId="2" borderId="4" xfId="43" applyFont="1" applyBorder="1" applyAlignment="1">
      <alignment horizontal="right" vertical="center" indent="1"/>
    </xf>
    <xf numFmtId="0" fontId="9" fillId="2" borderId="5" xfId="43" applyFont="1" applyBorder="1" applyAlignment="1">
      <alignment horizontal="right" vertical="center" indent="1"/>
    </xf>
    <xf numFmtId="0" fontId="9" fillId="2" borderId="10" xfId="43" applyFont="1" applyBorder="1" applyAlignment="1">
      <alignment horizontal="right" vertical="center" indent="1"/>
    </xf>
    <xf numFmtId="0" fontId="5" fillId="2" borderId="24" xfId="44" applyFont="1" applyBorder="1" applyAlignment="1">
      <alignment vertical="center"/>
    </xf>
    <xf numFmtId="0" fontId="5" fillId="2" borderId="5" xfId="44" applyFont="1" applyBorder="1" applyAlignment="1">
      <alignment vertical="center"/>
    </xf>
    <xf numFmtId="0" fontId="5" fillId="2" borderId="5" xfId="47" applyFont="1" applyBorder="1" applyAlignment="1">
      <alignment vertical="center"/>
    </xf>
    <xf numFmtId="0" fontId="5" fillId="2" borderId="0" xfId="50" applyFont="1" applyBorder="1" applyAlignment="1">
      <alignment horizontal="center" vertical="center" readingOrder="2"/>
    </xf>
    <xf numFmtId="0" fontId="5" fillId="2" borderId="0" xfId="53" applyFont="1" applyAlignment="1">
      <alignment horizontal="left" vertical="center"/>
    </xf>
    <xf numFmtId="0" fontId="5" fillId="2" borderId="0" xfId="54" applyFont="1" applyAlignment="1">
      <alignment horizontal="left" vertical="center"/>
    </xf>
    <xf numFmtId="0" fontId="5" fillId="2" borderId="5" xfId="55" applyFont="1" applyBorder="1" applyAlignment="1">
      <alignment vertical="center"/>
    </xf>
    <xf numFmtId="0" fontId="9" fillId="2" borderId="0" xfId="55" applyFont="1" applyAlignment="1">
      <alignment wrapText="1"/>
    </xf>
    <xf numFmtId="0" fontId="5" fillId="2" borderId="0" xfId="55" applyFont="1" applyAlignment="1">
      <alignment horizontal="left" vertical="center"/>
    </xf>
    <xf numFmtId="0" fontId="9" fillId="2" borderId="0" xfId="56" applyFont="1"/>
    <xf numFmtId="0" fontId="5" fillId="2" borderId="0" xfId="56" applyFont="1" applyAlignment="1">
      <alignment horizontal="left" vertical="center"/>
    </xf>
    <xf numFmtId="0" fontId="5" fillId="2" borderId="8" xfId="56" applyFont="1" applyBorder="1" applyAlignment="1">
      <alignment horizontal="center" vertical="center"/>
    </xf>
    <xf numFmtId="0" fontId="5" fillId="2" borderId="0" xfId="56" applyFont="1" applyBorder="1" applyAlignment="1">
      <alignment horizontal="center" vertical="center"/>
    </xf>
    <xf numFmtId="0" fontId="5" fillId="2" borderId="0" xfId="57" applyFont="1" applyBorder="1" applyAlignment="1">
      <alignment vertical="center"/>
    </xf>
    <xf numFmtId="0" fontId="16" fillId="2" borderId="3" xfId="57" applyFont="1" applyBorder="1" applyAlignment="1">
      <alignment horizontal="left" vertical="center" wrapText="1" readingOrder="1"/>
    </xf>
    <xf numFmtId="0" fontId="13" fillId="2" borderId="3" xfId="57" applyFont="1" applyBorder="1" applyAlignment="1">
      <alignment horizontal="left" vertical="center" wrapText="1" readingOrder="1"/>
    </xf>
    <xf numFmtId="0" fontId="16" fillId="2" borderId="2" xfId="57" applyFont="1" applyBorder="1" applyAlignment="1">
      <alignment horizontal="left" vertical="center" wrapText="1" readingOrder="1"/>
    </xf>
    <xf numFmtId="0" fontId="16" fillId="2" borderId="4" xfId="57" applyFont="1" applyBorder="1" applyAlignment="1">
      <alignment horizontal="left" vertical="center" wrapText="1" readingOrder="1"/>
    </xf>
    <xf numFmtId="0" fontId="16" fillId="2" borderId="5" xfId="57" applyFont="1" applyBorder="1" applyAlignment="1">
      <alignment horizontal="left" vertical="center" wrapText="1" readingOrder="1"/>
    </xf>
    <xf numFmtId="0" fontId="5" fillId="2" borderId="0" xfId="58" applyFont="1" applyAlignment="1">
      <alignment horizontal="left" vertical="center" wrapText="1"/>
    </xf>
    <xf numFmtId="0" fontId="5" fillId="2" borderId="0" xfId="59" applyFont="1" applyAlignment="1">
      <alignment horizontal="left" vertical="center" wrapText="1"/>
    </xf>
    <xf numFmtId="0" fontId="5" fillId="2" borderId="0" xfId="60" applyFont="1" applyAlignment="1">
      <alignment horizontal="left" vertical="center"/>
    </xf>
    <xf numFmtId="0" fontId="5" fillId="2" borderId="7" xfId="57" applyFont="1" applyBorder="1" applyAlignment="1">
      <alignment horizontal="center" vertical="center" wrapText="1"/>
    </xf>
    <xf numFmtId="0" fontId="5" fillId="2" borderId="0" xfId="57" applyFont="1" applyBorder="1" applyAlignment="1">
      <alignment horizontal="center" vertical="center" wrapText="1"/>
    </xf>
    <xf numFmtId="0" fontId="5" fillId="2" borderId="0" xfId="61" applyFont="1" applyBorder="1" applyAlignment="1">
      <alignment horizontal="center" vertical="center" wrapText="1"/>
    </xf>
    <xf numFmtId="0" fontId="5" fillId="2" borderId="14" xfId="61" applyFont="1" applyBorder="1" applyAlignment="1">
      <alignment horizontal="center" vertical="center" wrapText="1"/>
    </xf>
    <xf numFmtId="0" fontId="5" fillId="2" borderId="3" xfId="61" applyFont="1" applyBorder="1" applyAlignment="1">
      <alignment horizontal="center" vertical="center" wrapText="1"/>
    </xf>
    <xf numFmtId="0" fontId="16" fillId="2" borderId="3" xfId="61" applyFont="1" applyBorder="1" applyAlignment="1">
      <alignment horizontal="center" vertical="center" wrapText="1"/>
    </xf>
    <xf numFmtId="0" fontId="5" fillId="2" borderId="8" xfId="61" applyFont="1" applyBorder="1" applyAlignment="1">
      <alignment horizontal="center" vertical="center" wrapText="1"/>
    </xf>
    <xf numFmtId="0" fontId="5" fillId="2" borderId="3" xfId="62" applyFont="1" applyBorder="1" applyAlignment="1">
      <alignment horizontal="center" vertical="center"/>
    </xf>
    <xf numFmtId="0" fontId="5" fillId="2" borderId="19" xfId="62" applyFont="1" applyBorder="1" applyAlignment="1">
      <alignment horizontal="center" vertical="center"/>
    </xf>
    <xf numFmtId="0" fontId="5" fillId="2" borderId="18" xfId="62" applyFont="1" applyBorder="1" applyAlignment="1">
      <alignment horizontal="center" vertical="center"/>
    </xf>
    <xf numFmtId="0" fontId="5" fillId="2" borderId="14" xfId="62" applyFont="1" applyBorder="1" applyAlignment="1">
      <alignment horizontal="center" vertical="center"/>
    </xf>
    <xf numFmtId="0" fontId="5" fillId="2" borderId="3" xfId="63" applyFont="1" applyBorder="1" applyAlignment="1">
      <alignment horizontal="center" vertical="center"/>
    </xf>
    <xf numFmtId="0" fontId="5" fillId="2" borderId="15" xfId="63" applyFont="1" applyBorder="1" applyAlignment="1">
      <alignment horizontal="center" vertical="center"/>
    </xf>
    <xf numFmtId="0" fontId="5" fillId="2" borderId="14" xfId="62" applyFont="1" applyBorder="1" applyAlignment="1">
      <alignment horizontal="center" vertical="center" wrapText="1"/>
    </xf>
    <xf numFmtId="0" fontId="5" fillId="2" borderId="14" xfId="42" applyFont="1" applyBorder="1" applyAlignment="1">
      <alignment horizontal="center" vertical="center"/>
    </xf>
    <xf numFmtId="0" fontId="9" fillId="2" borderId="14" xfId="42" applyFont="1" applyBorder="1" applyAlignment="1">
      <alignment horizontal="right" vertical="center" indent="2"/>
    </xf>
    <xf numFmtId="0" fontId="5" fillId="2" borderId="0" xfId="42" applyFont="1" applyAlignment="1">
      <alignment horizontal="left" vertical="center"/>
    </xf>
    <xf numFmtId="0" fontId="5" fillId="2" borderId="8" xfId="63" applyFont="1" applyBorder="1" applyAlignment="1">
      <alignment horizontal="center" vertical="center"/>
    </xf>
    <xf numFmtId="3" fontId="9" fillId="2" borderId="4" xfId="64" applyNumberFormat="1" applyFont="1" applyBorder="1" applyAlignment="1">
      <alignment horizontal="right" vertical="center"/>
    </xf>
    <xf numFmtId="0" fontId="5" fillId="2" borderId="0" xfId="50" applyFont="1"/>
    <xf numFmtId="0" fontId="5" fillId="2" borderId="0" xfId="50" applyFont="1" applyAlignment="1">
      <alignment vertical="center"/>
    </xf>
    <xf numFmtId="0" fontId="5" fillId="2" borderId="0" xfId="48" applyFont="1" applyAlignment="1">
      <alignment horizontal="left" vertical="center"/>
    </xf>
    <xf numFmtId="0" fontId="8" fillId="2" borderId="5" xfId="50" applyFont="1" applyBorder="1" applyAlignment="1">
      <alignment vertical="center"/>
    </xf>
    <xf numFmtId="0" fontId="5" fillId="2" borderId="12" xfId="61" applyFont="1" applyBorder="1" applyAlignment="1">
      <alignment horizontal="center" vertical="center"/>
    </xf>
    <xf numFmtId="0" fontId="9" fillId="2" borderId="12" xfId="61" applyFont="1" applyBorder="1" applyAlignment="1">
      <alignment horizontal="right" vertical="center"/>
    </xf>
    <xf numFmtId="0" fontId="5" fillId="2" borderId="12" xfId="61" applyFont="1" applyBorder="1" applyAlignment="1">
      <alignment horizontal="center" vertical="center" wrapText="1"/>
    </xf>
    <xf numFmtId="0" fontId="5" fillId="2" borderId="13" xfId="61" applyFont="1" applyBorder="1" applyAlignment="1">
      <alignment horizontal="center" vertical="center"/>
    </xf>
    <xf numFmtId="0" fontId="9" fillId="2" borderId="13" xfId="61" applyFont="1" applyBorder="1" applyAlignment="1">
      <alignment horizontal="right" vertical="center"/>
    </xf>
    <xf numFmtId="0" fontId="5" fillId="2" borderId="3" xfId="39" applyFont="1" applyBorder="1" applyAlignment="1">
      <alignment horizontal="right" vertical="center"/>
    </xf>
    <xf numFmtId="0" fontId="5" fillId="2" borderId="8" xfId="39" applyFont="1" applyBorder="1" applyAlignment="1">
      <alignment horizontal="right" vertical="center"/>
    </xf>
    <xf numFmtId="0" fontId="5" fillId="2" borderId="5" xfId="39" applyFont="1" applyBorder="1" applyAlignment="1">
      <alignment horizontal="right" vertical="center"/>
    </xf>
    <xf numFmtId="0" fontId="5" fillId="2" borderId="3" xfId="40" applyFont="1" applyBorder="1" applyAlignment="1">
      <alignment horizontal="right" vertical="center"/>
    </xf>
    <xf numFmtId="0" fontId="5" fillId="2" borderId="4" xfId="40" applyFont="1" applyBorder="1" applyAlignment="1">
      <alignment horizontal="right" vertical="center"/>
    </xf>
    <xf numFmtId="0" fontId="5" fillId="2" borderId="5" xfId="40" applyFont="1" applyBorder="1" applyAlignment="1">
      <alignment horizontal="right" vertical="center"/>
    </xf>
    <xf numFmtId="0" fontId="5" fillId="2" borderId="14" xfId="52" applyFont="1" applyBorder="1" applyAlignment="1">
      <alignment horizontal="right" vertical="center"/>
    </xf>
    <xf numFmtId="0" fontId="9" fillId="2" borderId="14" xfId="52" applyFont="1" applyBorder="1" applyAlignment="1">
      <alignment horizontal="right" vertical="center" indent="2"/>
    </xf>
    <xf numFmtId="0" fontId="5" fillId="2" borderId="14" xfId="52" applyFont="1" applyBorder="1" applyAlignment="1">
      <alignment horizontal="left" vertical="center"/>
    </xf>
    <xf numFmtId="0" fontId="5" fillId="2" borderId="8" xfId="52" applyFont="1" applyBorder="1" applyAlignment="1">
      <alignment horizontal="center" vertical="center"/>
    </xf>
    <xf numFmtId="0" fontId="5" fillId="2" borderId="1" xfId="52" applyFont="1" applyBorder="1" applyAlignment="1">
      <alignment horizontal="center" vertical="center"/>
    </xf>
    <xf numFmtId="0" fontId="5" fillId="2" borderId="7" xfId="53" applyFont="1" applyBorder="1" applyAlignment="1">
      <alignment horizontal="center" vertical="center" wrapText="1"/>
    </xf>
    <xf numFmtId="0" fontId="5" fillId="2" borderId="14" xfId="60" applyFont="1" applyBorder="1" applyAlignment="1">
      <alignment horizontal="right" vertical="center"/>
    </xf>
    <xf numFmtId="0" fontId="9" fillId="2" borderId="14" xfId="60" applyFont="1" applyBorder="1" applyAlignment="1">
      <alignment horizontal="right" vertical="center" indent="3"/>
    </xf>
    <xf numFmtId="0" fontId="5" fillId="2" borderId="14" xfId="60" applyFont="1" applyBorder="1" applyAlignment="1">
      <alignment horizontal="left" vertical="center"/>
    </xf>
    <xf numFmtId="0" fontId="5" fillId="2" borderId="8" xfId="60" applyFont="1" applyBorder="1" applyAlignment="1">
      <alignment horizontal="center" vertical="center"/>
    </xf>
    <xf numFmtId="0" fontId="5" fillId="2" borderId="8" xfId="60" applyFont="1" applyBorder="1" applyAlignment="1">
      <alignment horizontal="center" vertical="center" wrapText="1" readingOrder="1"/>
    </xf>
    <xf numFmtId="0" fontId="5" fillId="2" borderId="14" xfId="63" applyFont="1" applyBorder="1" applyAlignment="1">
      <alignment horizontal="center" vertical="center"/>
    </xf>
    <xf numFmtId="0" fontId="5" fillId="2" borderId="14" xfId="63" applyFont="1" applyBorder="1" applyAlignment="1">
      <alignment horizontal="right" vertical="center" indent="2"/>
    </xf>
    <xf numFmtId="0" fontId="5" fillId="2" borderId="3" xfId="42" applyFont="1" applyBorder="1" applyAlignment="1">
      <alignment horizontal="right" vertical="center"/>
    </xf>
    <xf numFmtId="0" fontId="5" fillId="2" borderId="3" xfId="42" applyFont="1" applyBorder="1" applyAlignment="1">
      <alignment horizontal="left" vertical="center"/>
    </xf>
    <xf numFmtId="0" fontId="5" fillId="2" borderId="3" xfId="50" applyFont="1" applyBorder="1" applyAlignment="1">
      <alignment horizontal="center" vertical="center"/>
    </xf>
    <xf numFmtId="0" fontId="5" fillId="2" borderId="0" xfId="61" applyFont="1" applyBorder="1" applyAlignment="1">
      <alignment horizontal="center" vertical="center" wrapText="1"/>
    </xf>
    <xf numFmtId="0" fontId="5" fillId="2" borderId="0" xfId="62" applyFont="1" applyBorder="1" applyAlignment="1">
      <alignment horizontal="center" vertical="center" wrapText="1"/>
    </xf>
    <xf numFmtId="0" fontId="5" fillId="2" borderId="14" xfId="62" applyFont="1" applyBorder="1" applyAlignment="1">
      <alignment horizontal="center" vertical="center" wrapText="1"/>
    </xf>
    <xf numFmtId="0" fontId="5" fillId="2" borderId="3" xfId="62" applyFont="1" applyBorder="1" applyAlignment="1">
      <alignment horizontal="center" vertical="center"/>
    </xf>
    <xf numFmtId="0" fontId="5" fillId="2" borderId="18" xfId="62" applyFont="1" applyBorder="1" applyAlignment="1">
      <alignment horizontal="center" vertical="center"/>
    </xf>
    <xf numFmtId="0" fontId="5" fillId="2" borderId="14" xfId="62" applyFont="1" applyBorder="1" applyAlignment="1">
      <alignment horizontal="center" vertical="center"/>
    </xf>
    <xf numFmtId="0" fontId="5" fillId="2" borderId="8" xfId="62" applyFont="1" applyBorder="1" applyAlignment="1">
      <alignment horizontal="center" vertical="center" wrapText="1"/>
    </xf>
    <xf numFmtId="0" fontId="5" fillId="2" borderId="3" xfId="63" applyFont="1" applyBorder="1" applyAlignment="1">
      <alignment horizontal="center" vertical="center"/>
    </xf>
    <xf numFmtId="164" fontId="1" fillId="2" borderId="0" xfId="48" applyNumberFormat="1"/>
    <xf numFmtId="0" fontId="9" fillId="2" borderId="0" xfId="61" applyFont="1" applyBorder="1" applyAlignment="1">
      <alignment horizontal="right" vertical="center"/>
    </xf>
    <xf numFmtId="0" fontId="5" fillId="2" borderId="3" xfId="64" applyFont="1" applyBorder="1" applyAlignment="1">
      <alignment horizontal="center" vertical="center" wrapText="1"/>
    </xf>
    <xf numFmtId="0" fontId="9" fillId="2" borderId="2" xfId="48" applyFont="1" applyBorder="1" applyAlignment="1">
      <alignment horizontal="right" vertical="center" indent="1"/>
    </xf>
    <xf numFmtId="0" fontId="0" fillId="2" borderId="0" xfId="34" applyFont="1"/>
    <xf numFmtId="3" fontId="9" fillId="2" borderId="14" xfId="64" applyNumberFormat="1" applyFont="1" applyBorder="1" applyAlignment="1">
      <alignment horizontal="right" vertical="center"/>
    </xf>
    <xf numFmtId="0" fontId="18" fillId="2" borderId="25" xfId="64" applyFont="1" applyBorder="1" applyAlignment="1">
      <alignment horizontal="center" vertical="center" wrapText="1"/>
    </xf>
    <xf numFmtId="0" fontId="5" fillId="2" borderId="0" xfId="63" applyFont="1" applyBorder="1" applyAlignment="1">
      <alignment horizontal="center" vertical="center"/>
    </xf>
    <xf numFmtId="0" fontId="5" fillId="2" borderId="0" xfId="63" applyFont="1" applyBorder="1" applyAlignment="1">
      <alignment horizontal="center" vertical="center" wrapText="1"/>
    </xf>
    <xf numFmtId="0" fontId="5" fillId="2" borderId="0" xfId="64" applyFont="1" applyBorder="1" applyAlignment="1">
      <alignment horizontal="center" vertical="center"/>
    </xf>
    <xf numFmtId="0" fontId="9" fillId="2" borderId="0" xfId="63" applyFont="1" applyBorder="1" applyAlignment="1">
      <alignment horizontal="right" vertical="center" indent="2"/>
    </xf>
    <xf numFmtId="3" fontId="9" fillId="2" borderId="0" xfId="64" applyNumberFormat="1" applyFont="1" applyBorder="1" applyAlignment="1">
      <alignment horizontal="right" vertical="center"/>
    </xf>
    <xf numFmtId="0" fontId="2" fillId="2" borderId="0" xfId="64" applyFont="1" applyBorder="1" applyAlignment="1">
      <alignment horizontal="center"/>
    </xf>
    <xf numFmtId="0" fontId="9" fillId="2" borderId="2" xfId="42" applyFont="1" applyBorder="1" applyAlignment="1">
      <alignment horizontal="right" vertical="center" indent="1"/>
    </xf>
    <xf numFmtId="0" fontId="9" fillId="2" borderId="3" xfId="42" applyFont="1" applyBorder="1" applyAlignment="1">
      <alignment horizontal="right" vertical="center" indent="1"/>
    </xf>
    <xf numFmtId="0" fontId="5" fillId="2" borderId="3" xfId="36" applyFont="1" applyBorder="1" applyAlignment="1">
      <alignment horizontal="center" vertical="center" readingOrder="1"/>
    </xf>
    <xf numFmtId="0" fontId="5" fillId="2" borderId="0" xfId="35" applyFont="1" applyBorder="1" applyAlignment="1">
      <alignment horizontal="right" vertical="center"/>
    </xf>
    <xf numFmtId="0" fontId="5" fillId="2" borderId="0" xfId="37" applyFont="1" applyBorder="1" applyAlignment="1">
      <alignment horizontal="right" vertical="center"/>
    </xf>
    <xf numFmtId="0" fontId="5" fillId="2" borderId="0" xfId="42" applyFont="1" applyBorder="1" applyAlignment="1">
      <alignment horizontal="right" vertical="center"/>
    </xf>
    <xf numFmtId="0" fontId="5" fillId="2" borderId="0" xfId="44" applyFont="1" applyBorder="1" applyAlignment="1">
      <alignment horizontal="center" vertical="center" wrapText="1"/>
    </xf>
    <xf numFmtId="0" fontId="5" fillId="2" borderId="0" xfId="47" applyFont="1" applyBorder="1" applyAlignment="1">
      <alignment horizontal="center" vertical="center" wrapText="1"/>
    </xf>
    <xf numFmtId="0" fontId="5" fillId="2" borderId="3" xfId="50" applyFont="1" applyBorder="1" applyAlignment="1">
      <alignment horizontal="center" vertical="center"/>
    </xf>
    <xf numFmtId="0" fontId="5" fillId="2" borderId="14" xfId="50" applyFont="1" applyBorder="1" applyAlignment="1">
      <alignment horizontal="center" vertical="center"/>
    </xf>
    <xf numFmtId="0" fontId="5" fillId="2" borderId="7" xfId="50" applyFont="1" applyBorder="1" applyAlignment="1">
      <alignment horizontal="center" vertical="center"/>
    </xf>
    <xf numFmtId="0" fontId="5" fillId="2" borderId="0" xfId="54" applyFont="1" applyBorder="1" applyAlignment="1">
      <alignment horizontal="right" vertical="center"/>
    </xf>
    <xf numFmtId="0" fontId="8" fillId="2" borderId="14" xfId="56" applyFont="1" applyBorder="1" applyAlignment="1">
      <alignment horizontal="center" vertical="center"/>
    </xf>
    <xf numFmtId="0" fontId="8" fillId="2" borderId="3" xfId="56" applyFont="1" applyBorder="1" applyAlignment="1">
      <alignment horizontal="center" vertical="center"/>
    </xf>
    <xf numFmtId="0" fontId="8" fillId="2" borderId="18" xfId="56" applyFont="1" applyBorder="1" applyAlignment="1">
      <alignment horizontal="center" vertical="center"/>
    </xf>
    <xf numFmtId="0" fontId="5" fillId="2" borderId="0" xfId="62" applyFont="1" applyBorder="1" applyAlignment="1">
      <alignment horizontal="center" vertical="center" wrapText="1"/>
    </xf>
    <xf numFmtId="0" fontId="5" fillId="2" borderId="8" xfId="62" applyFont="1" applyBorder="1" applyAlignment="1">
      <alignment horizontal="center" vertical="center" wrapText="1"/>
    </xf>
    <xf numFmtId="0" fontId="5" fillId="2" borderId="0" xfId="62" applyFont="1" applyBorder="1" applyAlignment="1">
      <alignment horizontal="center" vertical="center" textRotation="180"/>
    </xf>
    <xf numFmtId="0" fontId="5" fillId="2" borderId="14" xfId="62" applyFont="1" applyBorder="1" applyAlignment="1">
      <alignment horizontal="center" vertical="center" wrapText="1"/>
    </xf>
    <xf numFmtId="0" fontId="5" fillId="2" borderId="2" xfId="62" applyFont="1" applyBorder="1" applyAlignment="1">
      <alignment horizontal="center" vertical="center"/>
    </xf>
    <xf numFmtId="0" fontId="5" fillId="2" borderId="3" xfId="62" applyFont="1" applyBorder="1" applyAlignment="1">
      <alignment horizontal="center" vertical="center"/>
    </xf>
    <xf numFmtId="0" fontId="5" fillId="2" borderId="18" xfId="62" applyFont="1" applyBorder="1" applyAlignment="1">
      <alignment horizontal="center" vertical="center"/>
    </xf>
    <xf numFmtId="0" fontId="5" fillId="2" borderId="14" xfId="62" applyFont="1" applyBorder="1" applyAlignment="1">
      <alignment horizontal="center" vertical="center"/>
    </xf>
    <xf numFmtId="0" fontId="5" fillId="2" borderId="7" xfId="62" applyFont="1" applyBorder="1" applyAlignment="1">
      <alignment horizontal="center" vertical="center"/>
    </xf>
    <xf numFmtId="0" fontId="5" fillId="2" borderId="19" xfId="62" applyFont="1" applyBorder="1" applyAlignment="1">
      <alignment horizontal="center" vertical="center"/>
    </xf>
    <xf numFmtId="0" fontId="5" fillId="2" borderId="3" xfId="63" applyFont="1" applyBorder="1" applyAlignment="1">
      <alignment horizontal="center" vertical="center"/>
    </xf>
    <xf numFmtId="0" fontId="5" fillId="2" borderId="0" xfId="64" applyFont="1" applyBorder="1" applyAlignment="1">
      <alignment horizontal="center" vertical="center"/>
    </xf>
    <xf numFmtId="0" fontId="5" fillId="2" borderId="8" xfId="64" applyFont="1" applyBorder="1" applyAlignment="1">
      <alignment horizontal="center" vertical="center"/>
    </xf>
    <xf numFmtId="0" fontId="8" fillId="2" borderId="19" xfId="56" applyFont="1" applyBorder="1" applyAlignment="1">
      <alignment horizontal="center" vertical="center"/>
    </xf>
    <xf numFmtId="0" fontId="8" fillId="2" borderId="3" xfId="56" applyFont="1" applyBorder="1" applyAlignment="1">
      <alignment horizontal="center" vertical="center"/>
    </xf>
    <xf numFmtId="0" fontId="8" fillId="2" borderId="18" xfId="56" applyFont="1" applyBorder="1" applyAlignment="1">
      <alignment horizontal="center" vertical="center"/>
    </xf>
    <xf numFmtId="0" fontId="5" fillId="2" borderId="0" xfId="56" applyFont="1" applyBorder="1" applyAlignment="1">
      <alignment horizontal="center" vertical="center" wrapText="1"/>
    </xf>
    <xf numFmtId="0" fontId="5" fillId="2" borderId="0" xfId="56" applyFont="1" applyBorder="1" applyAlignment="1">
      <alignment horizontal="center" vertical="center"/>
    </xf>
    <xf numFmtId="0" fontId="8" fillId="2" borderId="15" xfId="56" applyFont="1" applyBorder="1" applyAlignment="1">
      <alignment horizontal="center" vertical="center"/>
    </xf>
    <xf numFmtId="0" fontId="8" fillId="2" borderId="2" xfId="56" applyFont="1" applyBorder="1" applyAlignment="1">
      <alignment horizontal="center" vertical="center"/>
    </xf>
    <xf numFmtId="0" fontId="5" fillId="2" borderId="0" xfId="39" applyFont="1" applyBorder="1" applyAlignment="1">
      <alignment horizontal="right" vertical="center"/>
    </xf>
    <xf numFmtId="0" fontId="5" fillId="2" borderId="0" xfId="40" applyFont="1" applyBorder="1" applyAlignment="1">
      <alignment horizontal="right" vertical="center"/>
    </xf>
    <xf numFmtId="0" fontId="5" fillId="2" borderId="0" xfId="44" applyFont="1" applyBorder="1" applyAlignment="1">
      <alignment horizontal="right" vertical="center"/>
    </xf>
    <xf numFmtId="0" fontId="5" fillId="2" borderId="0" xfId="47" applyFont="1" applyBorder="1" applyAlignment="1">
      <alignment horizontal="center" vertical="center"/>
    </xf>
    <xf numFmtId="0" fontId="9" fillId="2" borderId="7" xfId="62" applyFont="1" applyBorder="1" applyAlignment="1">
      <alignment horizontal="right" vertical="center" indent="1"/>
    </xf>
    <xf numFmtId="0" fontId="5" fillId="2" borderId="0" xfId="35" applyFont="1" applyBorder="1" applyAlignment="1">
      <alignment horizontal="center" vertical="center"/>
    </xf>
    <xf numFmtId="0" fontId="5" fillId="2" borderId="0" xfId="64" applyFont="1" applyBorder="1" applyAlignment="1">
      <alignment horizontal="left" vertical="center"/>
    </xf>
    <xf numFmtId="0" fontId="1" fillId="2" borderId="1" xfId="64" applyBorder="1"/>
    <xf numFmtId="0" fontId="9" fillId="2" borderId="0" xfId="56" applyFont="1" applyBorder="1" applyAlignment="1">
      <alignment horizontal="right" vertical="center" indent="2"/>
    </xf>
    <xf numFmtId="0" fontId="9" fillId="2" borderId="2" xfId="56" applyFont="1" applyFill="1" applyBorder="1" applyAlignment="1">
      <alignment horizontal="right" vertical="center" indent="2"/>
    </xf>
    <xf numFmtId="0" fontId="5" fillId="2" borderId="0" xfId="58" applyFont="1" applyBorder="1" applyAlignment="1">
      <alignment horizontal="right" vertical="center" wrapText="1"/>
    </xf>
    <xf numFmtId="0" fontId="5" fillId="2" borderId="0" xfId="37" applyFont="1" applyBorder="1" applyAlignment="1">
      <alignment horizontal="left" vertical="center"/>
    </xf>
    <xf numFmtId="0" fontId="5" fillId="2" borderId="0" xfId="35" applyFont="1" applyBorder="1" applyAlignment="1">
      <alignment horizontal="left" vertical="center"/>
    </xf>
    <xf numFmtId="0" fontId="5" fillId="2" borderId="3" xfId="64" applyFont="1" applyBorder="1" applyAlignment="1">
      <alignment horizontal="left" vertical="center"/>
    </xf>
    <xf numFmtId="0" fontId="5" fillId="2" borderId="3" xfId="64" applyFont="1" applyBorder="1" applyAlignment="1">
      <alignment vertical="center"/>
    </xf>
    <xf numFmtId="0" fontId="5" fillId="2" borderId="7" xfId="64" applyFont="1" applyBorder="1" applyAlignment="1">
      <alignment horizontal="right" vertical="center"/>
    </xf>
    <xf numFmtId="0" fontId="9" fillId="2" borderId="7" xfId="63" applyFont="1" applyBorder="1" applyAlignment="1">
      <alignment horizontal="right" vertical="center" indent="2"/>
    </xf>
    <xf numFmtId="0" fontId="5" fillId="2" borderId="7" xfId="64" applyFont="1" applyBorder="1" applyAlignment="1">
      <alignment horizontal="left" vertical="center"/>
    </xf>
    <xf numFmtId="0" fontId="5" fillId="2" borderId="2" xfId="64" applyFont="1" applyBorder="1" applyAlignment="1">
      <alignment horizontal="right" vertical="center"/>
    </xf>
    <xf numFmtId="0" fontId="5" fillId="2" borderId="2" xfId="64" applyFont="1" applyBorder="1" applyAlignment="1">
      <alignment horizontal="left" vertical="center"/>
    </xf>
    <xf numFmtId="0" fontId="5" fillId="2" borderId="15" xfId="64" applyFont="1" applyBorder="1" applyAlignment="1">
      <alignment horizontal="right" vertical="center"/>
    </xf>
    <xf numFmtId="0" fontId="5" fillId="2" borderId="15" xfId="64" applyFont="1" applyBorder="1" applyAlignment="1">
      <alignment horizontal="left" vertical="center"/>
    </xf>
    <xf numFmtId="0" fontId="5" fillId="2" borderId="14" xfId="64" applyFont="1" applyBorder="1" applyAlignment="1">
      <alignment horizontal="right" vertical="center"/>
    </xf>
    <xf numFmtId="0" fontId="5" fillId="2" borderId="14" xfId="64" applyFont="1" applyBorder="1" applyAlignment="1">
      <alignment horizontal="left" vertical="center"/>
    </xf>
    <xf numFmtId="0" fontId="5" fillId="2" borderId="18" xfId="64" applyFont="1" applyBorder="1" applyAlignment="1">
      <alignment horizontal="right" vertical="center"/>
    </xf>
    <xf numFmtId="0" fontId="9" fillId="2" borderId="18" xfId="63" applyFont="1" applyBorder="1" applyAlignment="1">
      <alignment horizontal="right" vertical="center" indent="2"/>
    </xf>
    <xf numFmtId="0" fontId="5" fillId="2" borderId="18" xfId="64" applyFont="1" applyBorder="1" applyAlignment="1">
      <alignment horizontal="left" vertical="center"/>
    </xf>
    <xf numFmtId="0" fontId="5" fillId="2" borderId="19" xfId="64" applyFont="1" applyBorder="1" applyAlignment="1">
      <alignment horizontal="right" vertical="center"/>
    </xf>
    <xf numFmtId="0" fontId="9" fillId="2" borderId="19" xfId="63" applyFont="1" applyBorder="1" applyAlignment="1">
      <alignment horizontal="right" vertical="center" indent="2"/>
    </xf>
    <xf numFmtId="0" fontId="5" fillId="2" borderId="19" xfId="64" applyFont="1" applyBorder="1" applyAlignment="1">
      <alignment horizontal="left" vertical="center"/>
    </xf>
    <xf numFmtId="0" fontId="5" fillId="2" borderId="0" xfId="64" applyFont="1" applyBorder="1" applyAlignment="1">
      <alignment horizontal="right" vertical="center"/>
    </xf>
    <xf numFmtId="0" fontId="5" fillId="2" borderId="0" xfId="35" applyFont="1" applyBorder="1" applyAlignment="1">
      <alignment horizontal="center" vertical="center"/>
    </xf>
    <xf numFmtId="0" fontId="5" fillId="2" borderId="3" xfId="62" applyFont="1" applyBorder="1" applyAlignment="1">
      <alignment horizontal="center" vertical="center"/>
    </xf>
    <xf numFmtId="0" fontId="5" fillId="2" borderId="2" xfId="62" applyFont="1" applyBorder="1" applyAlignment="1">
      <alignment horizontal="center" vertical="center"/>
    </xf>
    <xf numFmtId="0" fontId="5" fillId="2" borderId="15" xfId="62" applyFont="1" applyBorder="1" applyAlignment="1">
      <alignment horizontal="center" vertical="center"/>
    </xf>
    <xf numFmtId="0" fontId="5" fillId="2" borderId="0" xfId="64" applyFont="1" applyBorder="1" applyAlignment="1">
      <alignment horizontal="center" vertical="center" wrapText="1"/>
    </xf>
    <xf numFmtId="0" fontId="9" fillId="2" borderId="15" xfId="62" applyFont="1" applyBorder="1" applyAlignment="1">
      <alignment horizontal="right" vertical="center"/>
    </xf>
    <xf numFmtId="0" fontId="8" fillId="2" borderId="5" xfId="64" applyFont="1" applyBorder="1" applyAlignment="1">
      <alignment vertical="center"/>
    </xf>
    <xf numFmtId="0" fontId="5" fillId="2" borderId="5" xfId="64" applyFont="1" applyBorder="1" applyAlignment="1">
      <alignment horizontal="left" vertical="center"/>
    </xf>
    <xf numFmtId="0" fontId="19" fillId="2" borderId="0" xfId="54" applyFont="1"/>
    <xf numFmtId="0" fontId="8" fillId="2" borderId="3" xfId="56" applyFont="1" applyBorder="1" applyAlignment="1">
      <alignment horizontal="center" vertical="center"/>
    </xf>
    <xf numFmtId="0" fontId="5" fillId="2" borderId="7" xfId="56" applyFont="1" applyBorder="1" applyAlignment="1">
      <alignment horizontal="center" vertical="center"/>
    </xf>
    <xf numFmtId="0" fontId="5" fillId="2" borderId="0" xfId="56" applyFont="1" applyBorder="1" applyAlignment="1">
      <alignment horizontal="center" vertical="center" wrapText="1"/>
    </xf>
    <xf numFmtId="0" fontId="5" fillId="2" borderId="0" xfId="56" applyFont="1" applyBorder="1" applyAlignment="1">
      <alignment horizontal="center" vertical="center"/>
    </xf>
    <xf numFmtId="0" fontId="5" fillId="2" borderId="8" xfId="56" applyFont="1" applyBorder="1" applyAlignment="1">
      <alignment horizontal="center" vertical="center"/>
    </xf>
    <xf numFmtId="0" fontId="8" fillId="2" borderId="15" xfId="56" applyFont="1" applyBorder="1" applyAlignment="1">
      <alignment horizontal="center" vertical="center"/>
    </xf>
    <xf numFmtId="0" fontId="8" fillId="2" borderId="0" xfId="56" applyFont="1" applyBorder="1" applyAlignment="1">
      <alignment horizontal="center" vertical="center"/>
    </xf>
    <xf numFmtId="0" fontId="8" fillId="2" borderId="2" xfId="56" applyFont="1" applyBorder="1" applyAlignment="1">
      <alignment horizontal="center" vertical="center"/>
    </xf>
    <xf numFmtId="0" fontId="20" fillId="2" borderId="0" xfId="213"/>
    <xf numFmtId="0" fontId="5" fillId="2" borderId="8" xfId="42" applyFont="1" applyBorder="1" applyAlignment="1">
      <alignment horizontal="center" vertical="center" wrapText="1"/>
    </xf>
    <xf numFmtId="0" fontId="5" fillId="2" borderId="0" xfId="56" applyFont="1" applyBorder="1" applyAlignment="1">
      <alignment horizontal="center" vertical="center" wrapText="1"/>
    </xf>
    <xf numFmtId="0" fontId="8" fillId="2" borderId="0" xfId="56" applyFont="1" applyBorder="1" applyAlignment="1">
      <alignment horizontal="center" vertical="center"/>
    </xf>
    <xf numFmtId="0" fontId="5" fillId="2" borderId="0" xfId="56" applyFont="1" applyBorder="1" applyAlignment="1">
      <alignment horizontal="center" vertical="center"/>
    </xf>
    <xf numFmtId="0" fontId="5" fillId="2" borderId="14" xfId="34" applyFont="1" applyBorder="1" applyAlignment="1">
      <alignment horizontal="center" vertical="center"/>
    </xf>
    <xf numFmtId="0" fontId="5" fillId="2" borderId="0" xfId="34" applyFont="1" applyBorder="1" applyAlignment="1">
      <alignment horizontal="center" vertical="center" wrapText="1"/>
    </xf>
    <xf numFmtId="0" fontId="5" fillId="2" borderId="0" xfId="34" applyFont="1" applyAlignment="1">
      <alignment horizontal="center" vertical="center" wrapText="1" readingOrder="1"/>
    </xf>
    <xf numFmtId="0" fontId="5" fillId="2" borderId="0" xfId="34" applyFont="1" applyAlignment="1">
      <alignment horizontal="right" vertical="center"/>
    </xf>
    <xf numFmtId="0" fontId="5" fillId="2" borderId="1" xfId="34" applyFont="1" applyBorder="1" applyAlignment="1">
      <alignment horizontal="center" vertical="center" wrapText="1"/>
    </xf>
    <xf numFmtId="0" fontId="5" fillId="2" borderId="1" xfId="34" applyFont="1" applyBorder="1" applyAlignment="1">
      <alignment horizontal="center" vertical="center"/>
    </xf>
    <xf numFmtId="0" fontId="5" fillId="2" borderId="1" xfId="34" applyFont="1" applyBorder="1" applyAlignment="1">
      <alignment horizontal="right" vertical="center"/>
    </xf>
    <xf numFmtId="0" fontId="5" fillId="2" borderId="0" xfId="34" applyFont="1" applyBorder="1" applyAlignment="1">
      <alignment horizontal="right" vertical="center"/>
    </xf>
    <xf numFmtId="0" fontId="5" fillId="2" borderId="8" xfId="34" applyFont="1" applyBorder="1" applyAlignment="1">
      <alignment horizontal="right" vertical="center"/>
    </xf>
    <xf numFmtId="0" fontId="7" fillId="2" borderId="1" xfId="34" applyFont="1" applyBorder="1" applyAlignment="1">
      <alignment horizontal="left" vertical="center"/>
    </xf>
    <xf numFmtId="0" fontId="7" fillId="2" borderId="0" xfId="34" applyFont="1" applyBorder="1" applyAlignment="1">
      <alignment horizontal="left" vertical="center"/>
    </xf>
    <xf numFmtId="0" fontId="7" fillId="2" borderId="8" xfId="34" applyFont="1" applyBorder="1" applyAlignment="1">
      <alignment horizontal="left" vertical="center"/>
    </xf>
    <xf numFmtId="0" fontId="5" fillId="2" borderId="14" xfId="35" applyFont="1" applyBorder="1" applyAlignment="1">
      <alignment horizontal="center" vertical="center"/>
    </xf>
    <xf numFmtId="0" fontId="5" fillId="2" borderId="0" xfId="35" applyFont="1" applyBorder="1" applyAlignment="1">
      <alignment horizontal="center" vertical="center"/>
    </xf>
    <xf numFmtId="0" fontId="5" fillId="2" borderId="0" xfId="35" applyFont="1" applyAlignment="1">
      <alignment horizontal="center" vertical="center" wrapText="1" readingOrder="1"/>
    </xf>
    <xf numFmtId="0" fontId="5" fillId="2" borderId="0" xfId="35" applyFont="1" applyBorder="1" applyAlignment="1">
      <alignment horizontal="right" vertical="center"/>
    </xf>
    <xf numFmtId="0" fontId="5" fillId="2" borderId="6" xfId="35" applyFont="1" applyBorder="1" applyAlignment="1">
      <alignment horizontal="center" vertical="center" wrapText="1"/>
    </xf>
    <xf numFmtId="0" fontId="5" fillId="2" borderId="3" xfId="35" applyFont="1" applyBorder="1" applyAlignment="1">
      <alignment horizontal="center" vertical="center" wrapText="1"/>
    </xf>
    <xf numFmtId="0" fontId="5" fillId="2" borderId="1" xfId="35" applyFont="1" applyBorder="1" applyAlignment="1">
      <alignment horizontal="center" vertical="center"/>
    </xf>
    <xf numFmtId="0" fontId="5" fillId="2" borderId="8" xfId="35" applyFont="1" applyBorder="1" applyAlignment="1">
      <alignment horizontal="center" vertical="center"/>
    </xf>
    <xf numFmtId="0" fontId="5" fillId="2" borderId="0" xfId="36" applyFont="1" applyBorder="1" applyAlignment="1">
      <alignment horizontal="center" vertical="center" wrapText="1"/>
    </xf>
    <xf numFmtId="0" fontId="5" fillId="2" borderId="0" xfId="36" applyFont="1" applyAlignment="1">
      <alignment horizontal="center" vertical="center" readingOrder="1"/>
    </xf>
    <xf numFmtId="0" fontId="5" fillId="2" borderId="6" xfId="36" applyFont="1" applyBorder="1" applyAlignment="1">
      <alignment horizontal="right" vertical="center"/>
    </xf>
    <xf numFmtId="0" fontId="5" fillId="2" borderId="7" xfId="36" applyFont="1" applyBorder="1" applyAlignment="1">
      <alignment horizontal="right" vertical="center"/>
    </xf>
    <xf numFmtId="0" fontId="4" fillId="2" borderId="6" xfId="36" applyFont="1" applyBorder="1" applyAlignment="1">
      <alignment horizontal="center" vertical="center"/>
    </xf>
    <xf numFmtId="0" fontId="5" fillId="2" borderId="1" xfId="36" applyFont="1" applyBorder="1" applyAlignment="1">
      <alignment horizontal="center" vertical="center"/>
    </xf>
    <xf numFmtId="0" fontId="5" fillId="2" borderId="14" xfId="36" applyFont="1" applyBorder="1" applyAlignment="1">
      <alignment horizontal="center" vertical="center"/>
    </xf>
    <xf numFmtId="0" fontId="5" fillId="2" borderId="6" xfId="36" applyFont="1" applyBorder="1" applyAlignment="1">
      <alignment horizontal="left" vertical="center"/>
    </xf>
    <xf numFmtId="0" fontId="5" fillId="2" borderId="7" xfId="36" applyFont="1" applyBorder="1" applyAlignment="1">
      <alignment horizontal="left" vertical="center"/>
    </xf>
    <xf numFmtId="0" fontId="5" fillId="2" borderId="0" xfId="37" applyFont="1" applyBorder="1" applyAlignment="1">
      <alignment horizontal="center"/>
    </xf>
    <xf numFmtId="0" fontId="5" fillId="2" borderId="0" xfId="37" applyFont="1" applyAlignment="1">
      <alignment horizontal="center" wrapText="1" readingOrder="1"/>
    </xf>
    <xf numFmtId="0" fontId="5" fillId="2" borderId="0" xfId="37" applyFont="1" applyAlignment="1">
      <alignment horizontal="right"/>
    </xf>
    <xf numFmtId="0" fontId="5" fillId="2" borderId="1" xfId="37" applyFont="1" applyBorder="1" applyAlignment="1">
      <alignment horizontal="right" vertical="center"/>
    </xf>
    <xf numFmtId="0" fontId="5" fillId="2" borderId="0" xfId="37" applyFont="1" applyBorder="1" applyAlignment="1">
      <alignment horizontal="right" vertical="center"/>
    </xf>
    <xf numFmtId="0" fontId="5" fillId="2" borderId="8" xfId="37" applyFont="1" applyBorder="1" applyAlignment="1">
      <alignment horizontal="right" vertical="center"/>
    </xf>
    <xf numFmtId="0" fontId="4" fillId="2" borderId="6" xfId="37" applyFont="1" applyBorder="1" applyAlignment="1">
      <alignment horizontal="center"/>
    </xf>
    <xf numFmtId="0" fontId="5" fillId="2" borderId="1" xfId="37" applyFont="1" applyBorder="1" applyAlignment="1">
      <alignment horizontal="center" vertical="center"/>
    </xf>
    <xf numFmtId="0" fontId="5" fillId="2" borderId="0" xfId="37" applyFont="1" applyBorder="1" applyAlignment="1">
      <alignment horizontal="center" vertical="center"/>
    </xf>
    <xf numFmtId="0" fontId="5" fillId="2" borderId="8" xfId="37" applyFont="1" applyBorder="1" applyAlignment="1">
      <alignment horizontal="center" vertical="center"/>
    </xf>
    <xf numFmtId="0" fontId="5" fillId="2" borderId="14" xfId="38" applyFont="1" applyBorder="1" applyAlignment="1">
      <alignment horizontal="center" vertical="center"/>
    </xf>
    <xf numFmtId="0" fontId="5" fillId="2" borderId="1" xfId="38" applyFont="1" applyBorder="1" applyAlignment="1">
      <alignment horizontal="center" vertical="center"/>
    </xf>
    <xf numFmtId="0" fontId="5" fillId="2" borderId="0" xfId="38" applyFont="1" applyBorder="1" applyAlignment="1">
      <alignment horizontal="center" vertical="center"/>
    </xf>
    <xf numFmtId="0" fontId="5" fillId="2" borderId="8" xfId="38" applyFont="1" applyBorder="1" applyAlignment="1">
      <alignment horizontal="center" vertical="center"/>
    </xf>
    <xf numFmtId="0" fontId="5" fillId="2" borderId="0" xfId="38" applyFont="1" applyAlignment="1">
      <alignment horizontal="center"/>
    </xf>
    <xf numFmtId="0" fontId="5" fillId="2" borderId="0" xfId="38" applyFont="1" applyAlignment="1">
      <alignment horizontal="right"/>
    </xf>
    <xf numFmtId="0" fontId="5" fillId="2" borderId="14" xfId="39" applyFont="1" applyBorder="1" applyAlignment="1">
      <alignment horizontal="center" vertical="center"/>
    </xf>
    <xf numFmtId="0" fontId="5" fillId="2" borderId="1" xfId="39" applyFont="1" applyBorder="1" applyAlignment="1">
      <alignment horizontal="center" vertical="center"/>
    </xf>
    <xf numFmtId="0" fontId="5" fillId="2" borderId="0" xfId="39" applyFont="1" applyBorder="1" applyAlignment="1">
      <alignment horizontal="center" vertical="center"/>
    </xf>
    <xf numFmtId="0" fontId="5" fillId="2" borderId="8" xfId="39" applyFont="1" applyBorder="1" applyAlignment="1">
      <alignment horizontal="center" vertical="center"/>
    </xf>
    <xf numFmtId="0" fontId="5" fillId="2" borderId="1" xfId="39" applyFont="1" applyBorder="1" applyAlignment="1">
      <alignment horizontal="center" vertical="center" wrapText="1"/>
    </xf>
    <xf numFmtId="0" fontId="5" fillId="2" borderId="0" xfId="39" applyFont="1" applyBorder="1" applyAlignment="1">
      <alignment horizontal="center" vertical="center" wrapText="1"/>
    </xf>
    <xf numFmtId="0" fontId="5" fillId="2" borderId="8" xfId="39" applyFont="1" applyBorder="1" applyAlignment="1">
      <alignment horizontal="center" vertical="center" wrapText="1"/>
    </xf>
    <xf numFmtId="0" fontId="5" fillId="2" borderId="0" xfId="39" applyFont="1" applyAlignment="1">
      <alignment horizontal="center"/>
    </xf>
    <xf numFmtId="0" fontId="5" fillId="2" borderId="0" xfId="39" applyFont="1" applyBorder="1" applyAlignment="1">
      <alignment horizontal="center"/>
    </xf>
    <xf numFmtId="0" fontId="5" fillId="2" borderId="0" xfId="39" applyFont="1" applyAlignment="1">
      <alignment horizontal="right"/>
    </xf>
    <xf numFmtId="0" fontId="5" fillId="2" borderId="0" xfId="40" applyFont="1" applyBorder="1" applyAlignment="1">
      <alignment horizontal="center"/>
    </xf>
    <xf numFmtId="0" fontId="5" fillId="2" borderId="1" xfId="40" applyFont="1" applyBorder="1" applyAlignment="1">
      <alignment horizontal="center" vertical="center" wrapText="1"/>
    </xf>
    <xf numFmtId="0" fontId="5" fillId="2" borderId="0" xfId="40" applyFont="1" applyBorder="1" applyAlignment="1">
      <alignment horizontal="center" vertical="center" wrapText="1"/>
    </xf>
    <xf numFmtId="0" fontId="5" fillId="2" borderId="0" xfId="40" applyFont="1" applyAlignment="1">
      <alignment horizontal="center" vertical="center" wrapText="1" readingOrder="1"/>
    </xf>
    <xf numFmtId="0" fontId="5" fillId="2" borderId="0" xfId="40" applyFont="1" applyAlignment="1">
      <alignment horizontal="right"/>
    </xf>
    <xf numFmtId="0" fontId="5" fillId="2" borderId="1" xfId="40" applyFont="1" applyBorder="1" applyAlignment="1">
      <alignment horizontal="center" vertical="center"/>
    </xf>
    <xf numFmtId="0" fontId="5" fillId="2" borderId="0" xfId="40" applyFont="1" applyBorder="1" applyAlignment="1">
      <alignment horizontal="center" vertical="center"/>
    </xf>
    <xf numFmtId="0" fontId="5" fillId="2" borderId="8" xfId="40" applyFont="1" applyBorder="1" applyAlignment="1">
      <alignment horizontal="center" vertical="center"/>
    </xf>
    <xf numFmtId="0" fontId="5" fillId="2" borderId="0" xfId="41" applyFont="1" applyBorder="1" applyAlignment="1">
      <alignment horizontal="center" vertical="center" wrapText="1"/>
    </xf>
    <xf numFmtId="0" fontId="5" fillId="2" borderId="0" xfId="41" applyFont="1" applyAlignment="1">
      <alignment horizontal="center" vertical="center" wrapText="1" readingOrder="1"/>
    </xf>
    <xf numFmtId="0" fontId="5" fillId="2" borderId="0" xfId="41" applyFont="1" applyAlignment="1">
      <alignment horizontal="right"/>
    </xf>
    <xf numFmtId="0" fontId="5" fillId="2" borderId="1" xfId="41" applyFont="1" applyBorder="1" applyAlignment="1">
      <alignment horizontal="right" vertical="center"/>
    </xf>
    <xf numFmtId="0" fontId="5" fillId="2" borderId="0" xfId="41" applyFont="1" applyBorder="1" applyAlignment="1">
      <alignment horizontal="right" vertical="center"/>
    </xf>
    <xf numFmtId="0" fontId="4" fillId="2" borderId="1" xfId="41" applyFont="1" applyBorder="1" applyAlignment="1">
      <alignment horizontal="center"/>
    </xf>
    <xf numFmtId="0" fontId="5" fillId="2" borderId="1" xfId="41" applyFont="1" applyBorder="1" applyAlignment="1">
      <alignment horizontal="center" vertical="center"/>
    </xf>
    <xf numFmtId="0" fontId="5" fillId="2" borderId="0" xfId="41" applyFont="1" applyBorder="1" applyAlignment="1">
      <alignment horizontal="center" vertical="center"/>
    </xf>
    <xf numFmtId="0" fontId="5" fillId="2" borderId="1" xfId="41" applyFont="1" applyBorder="1" applyAlignment="1">
      <alignment horizontal="left" vertical="center"/>
    </xf>
    <xf numFmtId="0" fontId="5" fillId="2" borderId="0" xfId="41" applyFont="1" applyBorder="1" applyAlignment="1">
      <alignment horizontal="left" vertical="center"/>
    </xf>
    <xf numFmtId="0" fontId="4" fillId="2" borderId="14" xfId="41" applyFont="1" applyBorder="1" applyAlignment="1">
      <alignment horizontal="center" vertical="center"/>
    </xf>
    <xf numFmtId="0" fontId="5" fillId="2" borderId="0" xfId="42" applyFont="1" applyBorder="1" applyAlignment="1">
      <alignment horizontal="center"/>
    </xf>
    <xf numFmtId="0" fontId="5" fillId="2" borderId="0" xfId="42" applyFont="1" applyAlignment="1">
      <alignment horizontal="center" vertical="center" wrapText="1"/>
    </xf>
    <xf numFmtId="0" fontId="5" fillId="2" borderId="5" xfId="42" applyFont="1" applyBorder="1" applyAlignment="1">
      <alignment horizontal="right"/>
    </xf>
    <xf numFmtId="0" fontId="5" fillId="2" borderId="1" xfId="42" applyFont="1" applyBorder="1" applyAlignment="1">
      <alignment horizontal="right" vertical="center"/>
    </xf>
    <xf numFmtId="0" fontId="5" fillId="2" borderId="0" xfId="42" applyFont="1" applyBorder="1" applyAlignment="1">
      <alignment horizontal="right" vertical="center"/>
    </xf>
    <xf numFmtId="0" fontId="5" fillId="2" borderId="8" xfId="42" applyFont="1" applyBorder="1" applyAlignment="1">
      <alignment horizontal="right" vertical="center"/>
    </xf>
    <xf numFmtId="0" fontId="5" fillId="2" borderId="6" xfId="42" applyFont="1" applyBorder="1" applyAlignment="1">
      <alignment horizontal="center"/>
    </xf>
    <xf numFmtId="0" fontId="5" fillId="2" borderId="1" xfId="42" applyFont="1" applyBorder="1" applyAlignment="1">
      <alignment horizontal="center" vertical="center"/>
    </xf>
    <xf numFmtId="0" fontId="5" fillId="2" borderId="0" xfId="42" applyFont="1" applyBorder="1" applyAlignment="1">
      <alignment horizontal="center" vertical="center"/>
    </xf>
    <xf numFmtId="0" fontId="5" fillId="2" borderId="1" xfId="42" applyFont="1" applyBorder="1" applyAlignment="1">
      <alignment horizontal="left" vertical="center"/>
    </xf>
    <xf numFmtId="0" fontId="5" fillId="2" borderId="0" xfId="42" applyFont="1" applyBorder="1" applyAlignment="1">
      <alignment horizontal="left" vertical="center"/>
    </xf>
    <xf numFmtId="0" fontId="5" fillId="2" borderId="8" xfId="42" applyFont="1" applyBorder="1" applyAlignment="1">
      <alignment horizontal="left" vertical="center"/>
    </xf>
    <xf numFmtId="0" fontId="13" fillId="2" borderId="0" xfId="43" applyFont="1" applyBorder="1" applyAlignment="1">
      <alignment horizontal="center" vertical="center" wrapText="1"/>
    </xf>
    <xf numFmtId="0" fontId="13" fillId="2" borderId="8" xfId="43" applyFont="1" applyBorder="1" applyAlignment="1">
      <alignment horizontal="center" vertical="center" wrapText="1"/>
    </xf>
    <xf numFmtId="0" fontId="5" fillId="2" borderId="14" xfId="43" applyFont="1" applyBorder="1" applyAlignment="1">
      <alignment horizontal="center" vertical="center"/>
    </xf>
    <xf numFmtId="0" fontId="5" fillId="2" borderId="0" xfId="43" applyFont="1" applyBorder="1" applyAlignment="1">
      <alignment horizontal="center" vertical="center" wrapText="1"/>
    </xf>
    <xf numFmtId="0" fontId="13" fillId="2" borderId="14" xfId="43" applyFont="1" applyBorder="1" applyAlignment="1">
      <alignment horizontal="center" vertical="center" wrapText="1"/>
    </xf>
    <xf numFmtId="0" fontId="5" fillId="2" borderId="0" xfId="43" applyFont="1" applyBorder="1" applyAlignment="1">
      <alignment horizontal="center" vertical="center"/>
    </xf>
    <xf numFmtId="0" fontId="5" fillId="2" borderId="0" xfId="43" applyFont="1" applyAlignment="1">
      <alignment horizontal="center" vertical="center" wrapText="1" readingOrder="1"/>
    </xf>
    <xf numFmtId="0" fontId="5" fillId="2" borderId="0" xfId="43" applyFont="1" applyAlignment="1">
      <alignment horizontal="right" vertical="center"/>
    </xf>
    <xf numFmtId="0" fontId="5" fillId="2" borderId="1" xfId="43" applyFont="1" applyBorder="1" applyAlignment="1">
      <alignment horizontal="right" vertical="center"/>
    </xf>
    <xf numFmtId="0" fontId="5" fillId="2" borderId="0" xfId="43" applyFont="1" applyBorder="1" applyAlignment="1">
      <alignment horizontal="right" vertical="center"/>
    </xf>
    <xf numFmtId="0" fontId="5" fillId="2" borderId="8" xfId="43" applyFont="1" applyBorder="1" applyAlignment="1">
      <alignment horizontal="right" vertical="center"/>
    </xf>
    <xf numFmtId="0" fontId="5" fillId="2" borderId="1" xfId="43" applyFont="1" applyBorder="1" applyAlignment="1">
      <alignment horizontal="center" vertical="center"/>
    </xf>
    <xf numFmtId="0" fontId="5" fillId="2" borderId="1" xfId="43" applyFont="1" applyBorder="1" applyAlignment="1">
      <alignment horizontal="left" vertical="center"/>
    </xf>
    <xf numFmtId="0" fontId="5" fillId="2" borderId="0" xfId="43" applyFont="1" applyBorder="1" applyAlignment="1">
      <alignment horizontal="left" vertical="center"/>
    </xf>
    <xf numFmtId="0" fontId="5" fillId="2" borderId="8" xfId="43" applyFont="1" applyBorder="1" applyAlignment="1">
      <alignment horizontal="left" vertical="center"/>
    </xf>
    <xf numFmtId="0" fontId="5" fillId="2" borderId="14" xfId="43" applyFont="1" applyBorder="1" applyAlignment="1">
      <alignment horizontal="center" vertical="center" wrapText="1"/>
    </xf>
    <xf numFmtId="0" fontId="5" fillId="2" borderId="0" xfId="44" applyFont="1" applyBorder="1" applyAlignment="1">
      <alignment horizontal="center" vertical="center" wrapText="1"/>
    </xf>
    <xf numFmtId="0" fontId="5" fillId="2" borderId="0" xfId="44" applyFont="1" applyBorder="1" applyAlignment="1">
      <alignment horizontal="center" vertical="center"/>
    </xf>
    <xf numFmtId="0" fontId="5" fillId="2" borderId="0" xfId="44" applyFont="1" applyAlignment="1">
      <alignment horizontal="center" vertical="center"/>
    </xf>
    <xf numFmtId="0" fontId="5" fillId="2" borderId="5" xfId="44" applyFont="1" applyBorder="1" applyAlignment="1">
      <alignment horizontal="right" vertical="center"/>
    </xf>
    <xf numFmtId="0" fontId="5" fillId="2" borderId="5" xfId="44" applyFont="1" applyBorder="1" applyAlignment="1">
      <alignment horizontal="left" vertical="center"/>
    </xf>
    <xf numFmtId="0" fontId="5" fillId="2" borderId="1" xfId="44" applyFont="1" applyBorder="1" applyAlignment="1">
      <alignment horizontal="center" vertical="center"/>
    </xf>
    <xf numFmtId="0" fontId="5" fillId="2" borderId="8" xfId="44" applyFont="1" applyBorder="1" applyAlignment="1">
      <alignment horizontal="center" vertical="center"/>
    </xf>
    <xf numFmtId="0" fontId="5" fillId="2" borderId="6" xfId="44" applyFont="1" applyBorder="1" applyAlignment="1">
      <alignment horizontal="center" vertical="center"/>
    </xf>
    <xf numFmtId="0" fontId="5" fillId="2" borderId="24" xfId="44" applyFont="1" applyBorder="1" applyAlignment="1">
      <alignment horizontal="center" vertical="center"/>
    </xf>
    <xf numFmtId="0" fontId="5" fillId="2" borderId="3" xfId="44" applyFont="1" applyBorder="1" applyAlignment="1">
      <alignment horizontal="center" vertical="center" wrapText="1"/>
    </xf>
    <xf numFmtId="0" fontId="4" fillId="2" borderId="0" xfId="44" applyFont="1" applyAlignment="1">
      <alignment horizontal="center" vertical="center" wrapText="1"/>
    </xf>
    <xf numFmtId="0" fontId="4" fillId="2" borderId="8" xfId="44" applyFont="1" applyBorder="1" applyAlignment="1">
      <alignment horizontal="center" vertical="center" wrapText="1"/>
    </xf>
    <xf numFmtId="0" fontId="3" fillId="2" borderId="0" xfId="46" applyFont="1" applyAlignment="1">
      <alignment horizontal="center" vertical="center"/>
    </xf>
    <xf numFmtId="0" fontId="3" fillId="2" borderId="0" xfId="46" applyFont="1" applyFill="1" applyBorder="1" applyAlignment="1">
      <alignment horizontal="center" vertical="center" readingOrder="1"/>
    </xf>
    <xf numFmtId="0" fontId="5" fillId="2" borderId="1" xfId="46" applyFont="1" applyBorder="1" applyAlignment="1">
      <alignment horizontal="center" vertical="center"/>
    </xf>
    <xf numFmtId="0" fontId="5" fillId="2" borderId="8" xfId="46" applyFont="1" applyBorder="1" applyAlignment="1">
      <alignment horizontal="center" vertical="center"/>
    </xf>
    <xf numFmtId="0" fontId="5" fillId="2" borderId="5" xfId="47" applyFont="1" applyBorder="1" applyAlignment="1">
      <alignment horizontal="right" vertical="center"/>
    </xf>
    <xf numFmtId="0" fontId="5" fillId="2" borderId="5" xfId="47" applyFont="1" applyBorder="1" applyAlignment="1">
      <alignment horizontal="left" vertical="center"/>
    </xf>
    <xf numFmtId="0" fontId="5" fillId="2" borderId="1" xfId="47" applyFont="1" applyBorder="1" applyAlignment="1">
      <alignment horizontal="center" vertical="center"/>
    </xf>
    <xf numFmtId="0" fontId="5" fillId="2" borderId="8" xfId="47" applyFont="1" applyBorder="1" applyAlignment="1">
      <alignment horizontal="center" vertical="center"/>
    </xf>
    <xf numFmtId="0" fontId="5" fillId="2" borderId="0" xfId="47" applyFont="1" applyAlignment="1">
      <alignment horizontal="center" vertical="center"/>
    </xf>
    <xf numFmtId="0" fontId="5" fillId="2" borderId="0" xfId="47" applyFont="1" applyBorder="1" applyAlignment="1">
      <alignment horizontal="center" vertical="center" wrapText="1"/>
    </xf>
    <xf numFmtId="0" fontId="8" fillId="2" borderId="0" xfId="48" applyFont="1" applyBorder="1" applyAlignment="1">
      <alignment horizontal="center" vertical="center"/>
    </xf>
    <xf numFmtId="0" fontId="8" fillId="2" borderId="0" xfId="48" applyFont="1" applyAlignment="1">
      <alignment horizontal="center" vertical="center"/>
    </xf>
    <xf numFmtId="0" fontId="8" fillId="2" borderId="0" xfId="48" applyFont="1" applyAlignment="1">
      <alignment horizontal="right" vertical="center"/>
    </xf>
    <xf numFmtId="0" fontId="5" fillId="2" borderId="6" xfId="48" applyFont="1" applyBorder="1" applyAlignment="1">
      <alignment horizontal="center" vertical="center"/>
    </xf>
    <xf numFmtId="0" fontId="5" fillId="2" borderId="3" xfId="48" applyFont="1" applyBorder="1" applyAlignment="1">
      <alignment horizontal="center" vertical="center"/>
    </xf>
    <xf numFmtId="0" fontId="5" fillId="2" borderId="7" xfId="48" applyFont="1" applyBorder="1" applyAlignment="1">
      <alignment horizontal="center" vertical="center"/>
    </xf>
    <xf numFmtId="0" fontId="5" fillId="2" borderId="6" xfId="48" applyFont="1" applyBorder="1" applyAlignment="1">
      <alignment horizontal="center" vertical="center" wrapText="1"/>
    </xf>
    <xf numFmtId="0" fontId="5" fillId="2" borderId="1" xfId="48" applyFont="1" applyBorder="1" applyAlignment="1">
      <alignment horizontal="center" vertical="center"/>
    </xf>
    <xf numFmtId="0" fontId="5" fillId="2" borderId="0" xfId="48" applyFont="1" applyBorder="1" applyAlignment="1">
      <alignment horizontal="center" vertical="center"/>
    </xf>
    <xf numFmtId="0" fontId="5" fillId="2" borderId="11" xfId="48" applyFont="1" applyBorder="1" applyAlignment="1">
      <alignment horizontal="center" vertical="center"/>
    </xf>
    <xf numFmtId="0" fontId="5" fillId="2" borderId="12" xfId="48" applyFont="1" applyBorder="1" applyAlignment="1">
      <alignment horizontal="center" vertical="center" wrapText="1"/>
    </xf>
    <xf numFmtId="0" fontId="5" fillId="2" borderId="3" xfId="48" applyFont="1" applyBorder="1" applyAlignment="1">
      <alignment horizontal="center" vertical="center" wrapText="1"/>
    </xf>
    <xf numFmtId="0" fontId="5" fillId="2" borderId="13" xfId="48" applyFont="1" applyBorder="1" applyAlignment="1">
      <alignment horizontal="center" vertical="center" wrapText="1"/>
    </xf>
    <xf numFmtId="0" fontId="5" fillId="2" borderId="0" xfId="48" applyFont="1" applyBorder="1" applyAlignment="1">
      <alignment horizontal="center" vertical="center" wrapText="1"/>
    </xf>
    <xf numFmtId="0" fontId="5" fillId="2" borderId="14" xfId="48" applyFont="1" applyBorder="1" applyAlignment="1">
      <alignment horizontal="center" vertical="center" wrapText="1"/>
    </xf>
    <xf numFmtId="0" fontId="5" fillId="2" borderId="7" xfId="48" applyFont="1" applyBorder="1" applyAlignment="1">
      <alignment horizontal="center" vertical="center" wrapText="1"/>
    </xf>
    <xf numFmtId="0" fontId="16" fillId="2" borderId="7" xfId="48" applyFont="1" applyBorder="1" applyAlignment="1">
      <alignment horizontal="center" vertical="center" wrapText="1"/>
    </xf>
    <xf numFmtId="0" fontId="16" fillId="2" borderId="0" xfId="48" applyFont="1" applyBorder="1" applyAlignment="1">
      <alignment horizontal="center" vertical="center" wrapText="1"/>
    </xf>
    <xf numFmtId="0" fontId="16" fillId="2" borderId="14" xfId="48" applyFont="1" applyBorder="1" applyAlignment="1">
      <alignment horizontal="center" vertical="center" wrapText="1"/>
    </xf>
    <xf numFmtId="0" fontId="5" fillId="2" borderId="2" xfId="48" applyFont="1" applyBorder="1" applyAlignment="1">
      <alignment horizontal="center" vertical="center"/>
    </xf>
    <xf numFmtId="0" fontId="5" fillId="2" borderId="15" xfId="48" applyFont="1" applyBorder="1" applyAlignment="1">
      <alignment horizontal="center" vertical="center"/>
    </xf>
    <xf numFmtId="0" fontId="5" fillId="2" borderId="9" xfId="48" applyFont="1" applyBorder="1" applyAlignment="1">
      <alignment horizontal="center" vertical="center" wrapText="1"/>
    </xf>
    <xf numFmtId="0" fontId="5" fillId="2" borderId="5" xfId="48" applyFont="1" applyBorder="1" applyAlignment="1">
      <alignment horizontal="center" vertical="center" wrapText="1"/>
    </xf>
    <xf numFmtId="0" fontId="5" fillId="2" borderId="3" xfId="48" applyFont="1" applyFill="1" applyBorder="1" applyAlignment="1">
      <alignment horizontal="center" vertical="center"/>
    </xf>
    <xf numFmtId="0" fontId="5" fillId="2" borderId="7" xfId="48" applyFont="1" applyFill="1" applyBorder="1" applyAlignment="1">
      <alignment horizontal="center" vertical="center" wrapText="1"/>
    </xf>
    <xf numFmtId="0" fontId="5" fillId="2" borderId="0" xfId="48" applyFont="1" applyFill="1" applyBorder="1" applyAlignment="1">
      <alignment horizontal="center" vertical="center" wrapText="1"/>
    </xf>
    <xf numFmtId="0" fontId="5" fillId="2" borderId="14" xfId="48" applyFont="1" applyFill="1" applyBorder="1" applyAlignment="1">
      <alignment horizontal="center" vertical="center" wrapText="1"/>
    </xf>
    <xf numFmtId="0" fontId="5" fillId="2" borderId="4" xfId="48" applyFont="1" applyFill="1" applyBorder="1" applyAlignment="1">
      <alignment horizontal="center" vertical="center"/>
    </xf>
    <xf numFmtId="0" fontId="5" fillId="2" borderId="8" xfId="48" applyFont="1" applyFill="1" applyBorder="1" applyAlignment="1">
      <alignment horizontal="center" vertical="center" wrapText="1"/>
    </xf>
    <xf numFmtId="0" fontId="5" fillId="2" borderId="3" xfId="50" applyFont="1" applyBorder="1" applyAlignment="1">
      <alignment horizontal="center" vertical="center"/>
    </xf>
    <xf numFmtId="0" fontId="5" fillId="2" borderId="7" xfId="50" applyFont="1" applyBorder="1" applyAlignment="1">
      <alignment horizontal="center" vertical="center"/>
    </xf>
    <xf numFmtId="0" fontId="5" fillId="2" borderId="0" xfId="50" applyFont="1" applyBorder="1" applyAlignment="1">
      <alignment horizontal="center" vertical="center"/>
    </xf>
    <xf numFmtId="0" fontId="8" fillId="2" borderId="0" xfId="50" applyFont="1" applyBorder="1" applyAlignment="1">
      <alignment horizontal="center" vertical="center" wrapText="1"/>
    </xf>
    <xf numFmtId="0" fontId="8" fillId="2" borderId="0" xfId="50" applyFont="1" applyAlignment="1">
      <alignment horizontal="center" vertical="center"/>
    </xf>
    <xf numFmtId="0" fontId="5" fillId="2" borderId="1" xfId="50" applyFont="1" applyBorder="1" applyAlignment="1">
      <alignment horizontal="center" vertical="center"/>
    </xf>
    <xf numFmtId="0" fontId="5" fillId="2" borderId="8" xfId="50" applyFont="1" applyBorder="1" applyAlignment="1">
      <alignment horizontal="center" vertical="center"/>
    </xf>
    <xf numFmtId="0" fontId="5" fillId="2" borderId="3" xfId="50" applyFont="1" applyFill="1" applyBorder="1" applyAlignment="1">
      <alignment horizontal="center" vertical="center"/>
    </xf>
    <xf numFmtId="0" fontId="5" fillId="2" borderId="2" xfId="50" applyFont="1" applyBorder="1" applyAlignment="1">
      <alignment horizontal="center" vertical="center"/>
    </xf>
    <xf numFmtId="0" fontId="5" fillId="2" borderId="14" xfId="50" applyFont="1" applyBorder="1" applyAlignment="1">
      <alignment horizontal="center" vertical="center" wrapText="1"/>
    </xf>
    <xf numFmtId="0" fontId="5" fillId="2" borderId="3" xfId="50" applyFont="1" applyBorder="1" applyAlignment="1">
      <alignment horizontal="center" vertical="center" wrapText="1"/>
    </xf>
    <xf numFmtId="0" fontId="5" fillId="2" borderId="15" xfId="50" applyFont="1" applyBorder="1" applyAlignment="1">
      <alignment horizontal="center" vertical="center" wrapText="1"/>
    </xf>
    <xf numFmtId="0" fontId="5" fillId="2" borderId="0" xfId="50" applyFont="1" applyBorder="1" applyAlignment="1">
      <alignment horizontal="center" vertical="center" wrapText="1"/>
    </xf>
    <xf numFmtId="0" fontId="5" fillId="2" borderId="5" xfId="50" applyFont="1" applyBorder="1" applyAlignment="1">
      <alignment horizontal="center" vertical="center" wrapText="1"/>
    </xf>
    <xf numFmtId="0" fontId="8" fillId="2" borderId="0" xfId="50" applyFont="1" applyBorder="1" applyAlignment="1">
      <alignment horizontal="right" vertical="center"/>
    </xf>
    <xf numFmtId="0" fontId="5" fillId="2" borderId="9" xfId="50" applyFont="1" applyBorder="1" applyAlignment="1">
      <alignment horizontal="center" vertical="center" wrapText="1"/>
    </xf>
    <xf numFmtId="0" fontId="5" fillId="2" borderId="14" xfId="50" applyFont="1" applyBorder="1" applyAlignment="1">
      <alignment horizontal="center" vertical="center"/>
    </xf>
    <xf numFmtId="0" fontId="5" fillId="2" borderId="15" xfId="50" applyFont="1" applyBorder="1" applyAlignment="1">
      <alignment horizontal="center" vertical="center"/>
    </xf>
    <xf numFmtId="0" fontId="12" fillId="2" borderId="1" xfId="51" applyFont="1" applyFill="1" applyBorder="1" applyAlignment="1">
      <alignment horizontal="right" vertical="center" wrapText="1" readingOrder="2"/>
    </xf>
    <xf numFmtId="0" fontId="13" fillId="2" borderId="1" xfId="51" applyFont="1" applyFill="1" applyBorder="1" applyAlignment="1">
      <alignment horizontal="left" vertical="center" wrapText="1" readingOrder="1"/>
    </xf>
    <xf numFmtId="0" fontId="5" fillId="2" borderId="0" xfId="51" applyFont="1" applyAlignment="1">
      <alignment horizontal="center" vertical="center"/>
    </xf>
    <xf numFmtId="0" fontId="5" fillId="2" borderId="0" xfId="51" applyFont="1" applyBorder="1" applyAlignment="1">
      <alignment horizontal="center" vertical="center" wrapText="1" readingOrder="1"/>
    </xf>
    <xf numFmtId="0" fontId="5" fillId="2" borderId="0" xfId="51" applyFont="1" applyAlignment="1">
      <alignment horizontal="right" vertical="center"/>
    </xf>
    <xf numFmtId="0" fontId="5" fillId="2" borderId="1" xfId="51" applyFont="1" applyBorder="1" applyAlignment="1">
      <alignment horizontal="right" vertical="center"/>
    </xf>
    <xf numFmtId="0" fontId="5" fillId="2" borderId="8" xfId="51" applyFont="1" applyBorder="1" applyAlignment="1">
      <alignment horizontal="right" vertical="center"/>
    </xf>
    <xf numFmtId="0" fontId="5" fillId="2" borderId="1" xfId="51" applyFont="1" applyBorder="1" applyAlignment="1">
      <alignment horizontal="left" vertical="center"/>
    </xf>
    <xf numFmtId="0" fontId="5" fillId="2" borderId="8" xfId="51" applyFont="1" applyBorder="1" applyAlignment="1">
      <alignment horizontal="left" vertical="center"/>
    </xf>
    <xf numFmtId="0" fontId="5" fillId="2" borderId="0" xfId="52" applyFont="1" applyBorder="1" applyAlignment="1">
      <alignment horizontal="center" vertical="center"/>
    </xf>
    <xf numFmtId="0" fontId="5" fillId="2" borderId="0" xfId="52" applyFont="1" applyAlignment="1">
      <alignment horizontal="center"/>
    </xf>
    <xf numFmtId="0" fontId="5" fillId="2" borderId="0" xfId="52" applyFont="1" applyAlignment="1">
      <alignment horizontal="right" vertical="center"/>
    </xf>
    <xf numFmtId="0" fontId="5" fillId="2" borderId="6" xfId="52" applyFont="1" applyBorder="1" applyAlignment="1">
      <alignment horizontal="right" vertical="center"/>
    </xf>
    <xf numFmtId="0" fontId="5" fillId="2" borderId="4" xfId="52" applyFont="1" applyBorder="1" applyAlignment="1">
      <alignment horizontal="right" vertical="center"/>
    </xf>
    <xf numFmtId="0" fontId="5" fillId="2" borderId="6" xfId="52" applyFont="1" applyBorder="1" applyAlignment="1">
      <alignment horizontal="left" vertical="center"/>
    </xf>
    <xf numFmtId="0" fontId="5" fillId="2" borderId="4" xfId="52" applyFont="1" applyBorder="1" applyAlignment="1">
      <alignment horizontal="left" vertical="center"/>
    </xf>
    <xf numFmtId="0" fontId="5" fillId="2" borderId="0" xfId="53" applyFont="1" applyBorder="1" applyAlignment="1">
      <alignment horizontal="center" vertical="center"/>
    </xf>
    <xf numFmtId="0" fontId="5" fillId="2" borderId="0" xfId="53" applyFont="1" applyAlignment="1">
      <alignment horizontal="center" vertical="center"/>
    </xf>
    <xf numFmtId="0" fontId="5" fillId="2" borderId="0" xfId="53" applyFont="1" applyAlignment="1">
      <alignment horizontal="right" vertical="center"/>
    </xf>
    <xf numFmtId="0" fontId="8" fillId="2" borderId="16" xfId="53" applyFont="1" applyBorder="1" applyAlignment="1">
      <alignment horizontal="right" vertical="center"/>
    </xf>
    <xf numFmtId="0" fontId="8" fillId="2" borderId="17" xfId="53" applyFont="1" applyBorder="1" applyAlignment="1">
      <alignment horizontal="right" vertical="center"/>
    </xf>
    <xf numFmtId="0" fontId="5" fillId="2" borderId="1" xfId="53" applyFont="1" applyBorder="1" applyAlignment="1">
      <alignment horizontal="center" vertical="center"/>
    </xf>
    <xf numFmtId="0" fontId="5" fillId="2" borderId="16" xfId="53" applyFont="1" applyBorder="1" applyAlignment="1">
      <alignment horizontal="center" vertical="center"/>
    </xf>
    <xf numFmtId="0" fontId="5" fillId="2" borderId="17" xfId="53" applyFont="1" applyBorder="1" applyAlignment="1">
      <alignment horizontal="center" vertical="center"/>
    </xf>
    <xf numFmtId="0" fontId="5" fillId="2" borderId="16" xfId="53" applyFont="1" applyBorder="1" applyAlignment="1">
      <alignment horizontal="left" vertical="center"/>
    </xf>
    <xf numFmtId="0" fontId="5" fillId="2" borderId="17" xfId="53" applyFont="1" applyBorder="1" applyAlignment="1">
      <alignment horizontal="left" vertical="center"/>
    </xf>
    <xf numFmtId="0" fontId="5" fillId="2" borderId="0" xfId="54" applyFont="1" applyAlignment="1">
      <alignment horizontal="center" vertical="center"/>
    </xf>
    <xf numFmtId="0" fontId="5" fillId="2" borderId="0" xfId="54" applyFont="1" applyAlignment="1">
      <alignment horizontal="right" vertical="center"/>
    </xf>
    <xf numFmtId="0" fontId="5" fillId="2" borderId="1" xfId="54" applyFont="1" applyBorder="1" applyAlignment="1">
      <alignment horizontal="right" vertical="center"/>
    </xf>
    <xf numFmtId="0" fontId="5" fillId="2" borderId="0" xfId="54" applyFont="1" applyBorder="1" applyAlignment="1">
      <alignment horizontal="right" vertical="center"/>
    </xf>
    <xf numFmtId="0" fontId="5" fillId="2" borderId="8" xfId="54" applyFont="1" applyBorder="1" applyAlignment="1">
      <alignment horizontal="right" vertical="center"/>
    </xf>
    <xf numFmtId="0" fontId="5" fillId="2" borderId="6" xfId="54" applyFont="1" applyBorder="1" applyAlignment="1">
      <alignment horizontal="center" vertical="center"/>
    </xf>
    <xf numFmtId="0" fontId="5" fillId="2" borderId="1" xfId="54" applyFont="1" applyBorder="1" applyAlignment="1">
      <alignment horizontal="center" vertical="center"/>
    </xf>
    <xf numFmtId="0" fontId="5" fillId="2" borderId="0" xfId="54" applyFont="1" applyBorder="1" applyAlignment="1">
      <alignment horizontal="center" vertical="center"/>
    </xf>
    <xf numFmtId="0" fontId="5" fillId="2" borderId="8" xfId="54" applyFont="1" applyBorder="1" applyAlignment="1">
      <alignment horizontal="center" vertical="center"/>
    </xf>
    <xf numFmtId="0" fontId="5" fillId="2" borderId="0" xfId="55" applyFont="1" applyAlignment="1">
      <alignment horizontal="center" vertical="center" wrapText="1"/>
    </xf>
    <xf numFmtId="0" fontId="5" fillId="2" borderId="1" xfId="55" applyFont="1" applyBorder="1" applyAlignment="1">
      <alignment horizontal="center" vertical="center"/>
    </xf>
    <xf numFmtId="0" fontId="5" fillId="2" borderId="0" xfId="55" applyFont="1" applyBorder="1" applyAlignment="1">
      <alignment horizontal="center" vertical="center"/>
    </xf>
    <xf numFmtId="0" fontId="5" fillId="2" borderId="1" xfId="55" applyFont="1" applyBorder="1" applyAlignment="1">
      <alignment horizontal="center" vertical="center" wrapText="1"/>
    </xf>
    <xf numFmtId="0" fontId="5" fillId="2" borderId="0" xfId="55" applyFont="1" applyBorder="1" applyAlignment="1">
      <alignment horizontal="center" vertical="center" wrapText="1"/>
    </xf>
    <xf numFmtId="0" fontId="5" fillId="2" borderId="8" xfId="55" applyFont="1" applyBorder="1" applyAlignment="1">
      <alignment horizontal="center" vertical="center"/>
    </xf>
    <xf numFmtId="0" fontId="5" fillId="2" borderId="2" xfId="55" applyFont="1" applyBorder="1" applyAlignment="1">
      <alignment horizontal="center" vertical="center" wrapText="1"/>
    </xf>
    <xf numFmtId="0" fontId="5" fillId="2" borderId="3" xfId="55" applyFont="1" applyBorder="1" applyAlignment="1">
      <alignment horizontal="center" vertical="center" wrapText="1"/>
    </xf>
    <xf numFmtId="0" fontId="5" fillId="2" borderId="18" xfId="55" applyFont="1" applyBorder="1" applyAlignment="1">
      <alignment horizontal="center" vertical="center" wrapText="1"/>
    </xf>
    <xf numFmtId="0" fontId="5" fillId="2" borderId="19" xfId="55" applyFont="1" applyBorder="1" applyAlignment="1">
      <alignment horizontal="center" vertical="center"/>
    </xf>
    <xf numFmtId="0" fontId="5" fillId="2" borderId="3" xfId="55" applyFont="1" applyBorder="1" applyAlignment="1">
      <alignment horizontal="center" vertical="center"/>
    </xf>
    <xf numFmtId="0" fontId="5" fillId="2" borderId="18" xfId="55" applyFont="1" applyBorder="1" applyAlignment="1">
      <alignment horizontal="center" vertical="center"/>
    </xf>
    <xf numFmtId="0" fontId="5" fillId="2" borderId="19" xfId="55" applyFont="1" applyBorder="1" applyAlignment="1">
      <alignment horizontal="center" vertical="center" wrapText="1"/>
    </xf>
    <xf numFmtId="0" fontId="5" fillId="2" borderId="14" xfId="55" applyFont="1" applyBorder="1" applyAlignment="1">
      <alignment horizontal="center" vertical="center" wrapText="1"/>
    </xf>
    <xf numFmtId="0" fontId="5" fillId="2" borderId="15" xfId="55" applyFont="1" applyBorder="1" applyAlignment="1">
      <alignment horizontal="center" vertical="center" wrapText="1"/>
    </xf>
    <xf numFmtId="0" fontId="5" fillId="2" borderId="0" xfId="55" applyFont="1" applyBorder="1" applyAlignment="1">
      <alignment horizontal="right" vertical="center"/>
    </xf>
    <xf numFmtId="0" fontId="5" fillId="2" borderId="6" xfId="55" applyFont="1" applyBorder="1" applyAlignment="1">
      <alignment horizontal="center" vertical="center"/>
    </xf>
    <xf numFmtId="0" fontId="5" fillId="2" borderId="14" xfId="55" applyFont="1" applyBorder="1" applyAlignment="1">
      <alignment horizontal="center" vertical="center"/>
    </xf>
    <xf numFmtId="0" fontId="5" fillId="2" borderId="4" xfId="55" applyFont="1" applyBorder="1" applyAlignment="1">
      <alignment horizontal="center" vertical="center"/>
    </xf>
    <xf numFmtId="0" fontId="5" fillId="2" borderId="2" xfId="55" applyFont="1" applyBorder="1" applyAlignment="1">
      <alignment horizontal="center" vertical="center"/>
    </xf>
    <xf numFmtId="0" fontId="5" fillId="2" borderId="15" xfId="55" applyFont="1" applyBorder="1" applyAlignment="1">
      <alignment horizontal="center" vertical="center"/>
    </xf>
    <xf numFmtId="0" fontId="8" fillId="2" borderId="19" xfId="56" applyFont="1" applyBorder="1" applyAlignment="1">
      <alignment horizontal="center" vertical="center"/>
    </xf>
    <xf numFmtId="0" fontId="8" fillId="2" borderId="3" xfId="56" applyFont="1" applyBorder="1" applyAlignment="1">
      <alignment horizontal="center" vertical="center"/>
    </xf>
    <xf numFmtId="0" fontId="8" fillId="2" borderId="18" xfId="56" applyFont="1" applyBorder="1" applyAlignment="1">
      <alignment horizontal="center" vertical="center"/>
    </xf>
    <xf numFmtId="0" fontId="5" fillId="2" borderId="19" xfId="56" applyFont="1" applyBorder="1" applyAlignment="1">
      <alignment horizontal="center" vertical="center"/>
    </xf>
    <xf numFmtId="0" fontId="5" fillId="2" borderId="3" xfId="56" applyFont="1" applyBorder="1" applyAlignment="1">
      <alignment horizontal="center" vertical="center"/>
    </xf>
    <xf numFmtId="0" fontId="5" fillId="2" borderId="18" xfId="56" applyFont="1" applyBorder="1" applyAlignment="1">
      <alignment horizontal="center" vertical="center"/>
    </xf>
    <xf numFmtId="0" fontId="5" fillId="2" borderId="6" xfId="56" applyFont="1" applyBorder="1" applyAlignment="1">
      <alignment horizontal="center" vertical="center"/>
    </xf>
    <xf numFmtId="0" fontId="5" fillId="2" borderId="7" xfId="56" applyFont="1" applyBorder="1" applyAlignment="1">
      <alignment horizontal="center" vertical="center"/>
    </xf>
    <xf numFmtId="0" fontId="5" fillId="2" borderId="1" xfId="56" applyFont="1" applyBorder="1" applyAlignment="1">
      <alignment horizontal="center" vertical="center" wrapText="1"/>
    </xf>
    <xf numFmtId="0" fontId="5" fillId="2" borderId="0" xfId="56" applyFont="1" applyBorder="1" applyAlignment="1">
      <alignment horizontal="center" vertical="center" wrapText="1"/>
    </xf>
    <xf numFmtId="0" fontId="5" fillId="2" borderId="8" xfId="56" applyFont="1" applyBorder="1" applyAlignment="1">
      <alignment horizontal="center" vertical="center" wrapText="1"/>
    </xf>
    <xf numFmtId="0" fontId="5" fillId="2" borderId="0" xfId="56" applyFont="1" applyBorder="1" applyAlignment="1">
      <alignment horizontal="right" vertical="center"/>
    </xf>
    <xf numFmtId="0" fontId="5" fillId="2" borderId="5" xfId="56" applyFont="1" applyBorder="1" applyAlignment="1">
      <alignment horizontal="left"/>
    </xf>
    <xf numFmtId="0" fontId="8" fillId="2" borderId="9" xfId="56" applyFont="1" applyBorder="1" applyAlignment="1">
      <alignment horizontal="center" vertical="center" wrapText="1"/>
    </xf>
    <xf numFmtId="0" fontId="8" fillId="2" borderId="0" xfId="56" applyFont="1" applyBorder="1" applyAlignment="1">
      <alignment horizontal="center" vertical="center" wrapText="1"/>
    </xf>
    <xf numFmtId="0" fontId="8" fillId="2" borderId="20" xfId="56" applyFont="1" applyBorder="1" applyAlignment="1">
      <alignment horizontal="center" vertical="center" wrapText="1"/>
    </xf>
    <xf numFmtId="0" fontId="5" fillId="2" borderId="2" xfId="56" applyFont="1" applyBorder="1" applyAlignment="1">
      <alignment horizontal="center" vertical="center"/>
    </xf>
    <xf numFmtId="0" fontId="5" fillId="2" borderId="1" xfId="56" applyFont="1" applyBorder="1" applyAlignment="1">
      <alignment horizontal="center" vertical="center"/>
    </xf>
    <xf numFmtId="0" fontId="5" fillId="2" borderId="0" xfId="56" applyFont="1" applyBorder="1" applyAlignment="1">
      <alignment horizontal="center" vertical="center"/>
    </xf>
    <xf numFmtId="0" fontId="5" fillId="2" borderId="8" xfId="56" applyFont="1" applyBorder="1" applyAlignment="1">
      <alignment horizontal="center" vertical="center"/>
    </xf>
    <xf numFmtId="0" fontId="8" fillId="2" borderId="14" xfId="56" applyFont="1" applyBorder="1" applyAlignment="1">
      <alignment horizontal="center" vertical="center"/>
    </xf>
    <xf numFmtId="0" fontId="5" fillId="2" borderId="0" xfId="56" applyFont="1" applyAlignment="1">
      <alignment horizontal="center" vertical="center" wrapText="1"/>
    </xf>
    <xf numFmtId="0" fontId="5" fillId="2" borderId="5" xfId="56" applyFont="1" applyBorder="1" applyAlignment="1">
      <alignment horizontal="right" vertical="center"/>
    </xf>
    <xf numFmtId="0" fontId="5" fillId="2" borderId="4" xfId="56" applyFont="1" applyBorder="1" applyAlignment="1">
      <alignment horizontal="center" vertical="center"/>
    </xf>
    <xf numFmtId="0" fontId="5" fillId="2" borderId="14" xfId="56" applyFont="1" applyBorder="1" applyAlignment="1">
      <alignment horizontal="center" vertical="center"/>
    </xf>
    <xf numFmtId="0" fontId="8" fillId="2" borderId="7" xfId="56" applyFont="1" applyBorder="1" applyAlignment="1">
      <alignment horizontal="center" vertical="center"/>
    </xf>
    <xf numFmtId="0" fontId="8" fillId="2" borderId="15" xfId="56" applyFont="1" applyBorder="1" applyAlignment="1">
      <alignment horizontal="center" vertical="center"/>
    </xf>
    <xf numFmtId="0" fontId="5" fillId="2" borderId="15" xfId="56" applyFont="1" applyBorder="1" applyAlignment="1">
      <alignment horizontal="center" vertical="center"/>
    </xf>
    <xf numFmtId="0" fontId="8" fillId="2" borderId="9" xfId="56" applyFont="1" applyBorder="1" applyAlignment="1">
      <alignment horizontal="center" vertical="center"/>
    </xf>
    <xf numFmtId="0" fontId="8" fillId="2" borderId="0" xfId="56" applyFont="1" applyBorder="1" applyAlignment="1">
      <alignment horizontal="center" vertical="center"/>
    </xf>
    <xf numFmtId="0" fontId="8" fillId="2" borderId="20" xfId="56" applyFont="1" applyBorder="1" applyAlignment="1">
      <alignment horizontal="center" vertical="center"/>
    </xf>
    <xf numFmtId="0" fontId="5" fillId="2" borderId="9" xfId="56" applyFont="1" applyBorder="1" applyAlignment="1">
      <alignment horizontal="center" vertical="center"/>
    </xf>
    <xf numFmtId="0" fontId="5" fillId="2" borderId="20" xfId="56" applyFont="1" applyBorder="1" applyAlignment="1">
      <alignment horizontal="center" vertical="center"/>
    </xf>
    <xf numFmtId="0" fontId="5" fillId="2" borderId="17" xfId="56" applyFont="1" applyBorder="1" applyAlignment="1">
      <alignment horizontal="center" vertical="center" wrapText="1"/>
    </xf>
    <xf numFmtId="0" fontId="5" fillId="2" borderId="20" xfId="56" applyFont="1" applyBorder="1" applyAlignment="1">
      <alignment horizontal="center" vertical="center" wrapText="1"/>
    </xf>
    <xf numFmtId="0" fontId="5" fillId="2" borderId="5" xfId="56" applyFont="1" applyBorder="1" applyAlignment="1">
      <alignment horizontal="center" vertical="center" wrapText="1"/>
    </xf>
    <xf numFmtId="0" fontId="8" fillId="2" borderId="2" xfId="56" applyFont="1" applyBorder="1" applyAlignment="1">
      <alignment horizontal="center" vertical="center"/>
    </xf>
    <xf numFmtId="0" fontId="5" fillId="2" borderId="0" xfId="57" applyFont="1" applyBorder="1" applyAlignment="1">
      <alignment horizontal="center" vertical="center"/>
    </xf>
    <xf numFmtId="0" fontId="5" fillId="2" borderId="0" xfId="57" applyFont="1" applyAlignment="1">
      <alignment horizontal="center" vertical="center"/>
    </xf>
    <xf numFmtId="0" fontId="5" fillId="2" borderId="0" xfId="57" applyFont="1" applyAlignment="1">
      <alignment horizontal="right" vertical="center"/>
    </xf>
    <xf numFmtId="0" fontId="5" fillId="2" borderId="6" xfId="57" applyFont="1" applyBorder="1" applyAlignment="1">
      <alignment horizontal="center" vertical="center" wrapText="1"/>
    </xf>
    <xf numFmtId="0" fontId="5" fillId="2" borderId="3" xfId="57" applyFont="1" applyBorder="1" applyAlignment="1">
      <alignment horizontal="center" vertical="center" wrapText="1"/>
    </xf>
    <xf numFmtId="0" fontId="5" fillId="2" borderId="7" xfId="57" applyFont="1" applyBorder="1" applyAlignment="1">
      <alignment horizontal="center" vertical="center" wrapText="1"/>
    </xf>
    <xf numFmtId="0" fontId="5" fillId="2" borderId="1" xfId="57" applyFont="1" applyBorder="1" applyAlignment="1">
      <alignment horizontal="center" vertical="center" wrapText="1"/>
    </xf>
    <xf numFmtId="0" fontId="5" fillId="2" borderId="0" xfId="57" applyFont="1" applyBorder="1" applyAlignment="1">
      <alignment horizontal="center" vertical="center" wrapText="1"/>
    </xf>
    <xf numFmtId="0" fontId="5" fillId="2" borderId="8" xfId="57" applyFont="1" applyBorder="1" applyAlignment="1">
      <alignment horizontal="center" vertical="center" wrapText="1"/>
    </xf>
    <xf numFmtId="0" fontId="5" fillId="2" borderId="14" xfId="57" applyFont="1" applyBorder="1" applyAlignment="1">
      <alignment horizontal="center" vertical="center" wrapText="1"/>
    </xf>
    <xf numFmtId="0" fontId="5" fillId="2" borderId="0" xfId="58" applyFont="1" applyBorder="1" applyAlignment="1">
      <alignment horizontal="center" vertical="center" wrapText="1"/>
    </xf>
    <xf numFmtId="0" fontId="5" fillId="2" borderId="0" xfId="58" applyFont="1" applyAlignment="1">
      <alignment horizontal="center" vertical="center" wrapText="1"/>
    </xf>
    <xf numFmtId="0" fontId="5" fillId="2" borderId="0" xfId="58" applyFont="1" applyAlignment="1">
      <alignment horizontal="right" vertical="center"/>
    </xf>
    <xf numFmtId="0" fontId="8" fillId="2" borderId="6" xfId="58" applyFont="1" applyBorder="1" applyAlignment="1">
      <alignment horizontal="center" vertical="center" wrapText="1"/>
    </xf>
    <xf numFmtId="0" fontId="8" fillId="2" borderId="3" xfId="58" applyFont="1" applyBorder="1" applyAlignment="1">
      <alignment horizontal="center" vertical="center" wrapText="1"/>
    </xf>
    <xf numFmtId="0" fontId="8" fillId="2" borderId="1" xfId="58" applyFont="1" applyBorder="1" applyAlignment="1">
      <alignment horizontal="center" vertical="center" wrapText="1"/>
    </xf>
    <xf numFmtId="0" fontId="8" fillId="2" borderId="14" xfId="58" applyFont="1" applyBorder="1" applyAlignment="1">
      <alignment horizontal="center" vertical="center" wrapText="1"/>
    </xf>
    <xf numFmtId="0" fontId="5" fillId="2" borderId="1" xfId="58" applyFont="1" applyBorder="1" applyAlignment="1">
      <alignment horizontal="center" vertical="center" wrapText="1"/>
    </xf>
    <xf numFmtId="0" fontId="5" fillId="2" borderId="8" xfId="58" applyFont="1" applyBorder="1" applyAlignment="1">
      <alignment horizontal="center" vertical="center" wrapText="1"/>
    </xf>
    <xf numFmtId="0" fontId="5" fillId="2" borderId="0" xfId="59" applyFont="1" applyBorder="1" applyAlignment="1">
      <alignment horizontal="center" vertical="center" wrapText="1"/>
    </xf>
    <xf numFmtId="0" fontId="5" fillId="2" borderId="0" xfId="59" applyFont="1" applyAlignment="1">
      <alignment horizontal="center" vertical="center" wrapText="1" readingOrder="1"/>
    </xf>
    <xf numFmtId="0" fontId="5" fillId="2" borderId="0" xfId="59" applyFont="1" applyAlignment="1">
      <alignment horizontal="right" vertical="center"/>
    </xf>
    <xf numFmtId="0" fontId="5" fillId="2" borderId="1" xfId="59" applyFont="1" applyBorder="1" applyAlignment="1">
      <alignment horizontal="right" vertical="center" wrapText="1"/>
    </xf>
    <xf numFmtId="0" fontId="5" fillId="2" borderId="0" xfId="59" applyFont="1" applyBorder="1" applyAlignment="1">
      <alignment horizontal="right" vertical="center" wrapText="1"/>
    </xf>
    <xf numFmtId="0" fontId="5" fillId="2" borderId="1" xfId="59" applyFont="1" applyBorder="1" applyAlignment="1">
      <alignment horizontal="center" vertical="center"/>
    </xf>
    <xf numFmtId="0" fontId="5" fillId="2" borderId="1" xfId="59" applyFont="1" applyBorder="1" applyAlignment="1">
      <alignment horizontal="center" vertical="center" wrapText="1"/>
    </xf>
    <xf numFmtId="0" fontId="5" fillId="2" borderId="1" xfId="59" applyFont="1" applyBorder="1" applyAlignment="1">
      <alignment horizontal="left" vertical="center" wrapText="1"/>
    </xf>
    <xf numFmtId="0" fontId="5" fillId="2" borderId="0" xfId="59" applyFont="1" applyBorder="1" applyAlignment="1">
      <alignment horizontal="left" vertical="center" wrapText="1"/>
    </xf>
    <xf numFmtId="0" fontId="5" fillId="2" borderId="14" xfId="59" applyFont="1" applyBorder="1" applyAlignment="1">
      <alignment horizontal="center" vertical="center" wrapText="1" readingOrder="1"/>
    </xf>
    <xf numFmtId="0" fontId="5" fillId="2" borderId="0" xfId="60" applyFont="1" applyBorder="1" applyAlignment="1">
      <alignment horizontal="center" vertical="center" wrapText="1"/>
    </xf>
    <xf numFmtId="0" fontId="5" fillId="2" borderId="0" xfId="60" applyFont="1" applyAlignment="1">
      <alignment horizontal="center" vertical="center" wrapText="1" readingOrder="1"/>
    </xf>
    <xf numFmtId="0" fontId="5" fillId="2" borderId="0" xfId="60" applyFont="1" applyAlignment="1">
      <alignment horizontal="right" vertical="center"/>
    </xf>
    <xf numFmtId="0" fontId="8" fillId="2" borderId="1" xfId="60" applyFont="1" applyBorder="1" applyAlignment="1">
      <alignment horizontal="right" vertical="center" wrapText="1"/>
    </xf>
    <xf numFmtId="0" fontId="8" fillId="2" borderId="0" xfId="60" applyFont="1" applyBorder="1" applyAlignment="1">
      <alignment horizontal="right" vertical="center" wrapText="1"/>
    </xf>
    <xf numFmtId="0" fontId="8" fillId="2" borderId="8" xfId="60" applyFont="1" applyBorder="1" applyAlignment="1">
      <alignment horizontal="right" vertical="center" wrapText="1"/>
    </xf>
    <xf numFmtId="0" fontId="5" fillId="2" borderId="1" xfId="60" applyFont="1" applyBorder="1" applyAlignment="1">
      <alignment horizontal="center" vertical="center"/>
    </xf>
    <xf numFmtId="0" fontId="5" fillId="2" borderId="1" xfId="60" applyFont="1" applyBorder="1" applyAlignment="1">
      <alignment horizontal="center" vertical="center" wrapText="1"/>
    </xf>
    <xf numFmtId="0" fontId="5" fillId="2" borderId="1" xfId="60" applyFont="1" applyBorder="1" applyAlignment="1">
      <alignment horizontal="left" vertical="center" wrapText="1"/>
    </xf>
    <xf numFmtId="0" fontId="5" fillId="2" borderId="0" xfId="60" applyFont="1" applyBorder="1" applyAlignment="1">
      <alignment horizontal="left" vertical="center" wrapText="1"/>
    </xf>
    <xf numFmtId="0" fontId="5" fillId="2" borderId="8" xfId="60" applyFont="1" applyBorder="1" applyAlignment="1">
      <alignment horizontal="left" vertical="center" wrapText="1"/>
    </xf>
    <xf numFmtId="0" fontId="5" fillId="2" borderId="14" xfId="60" applyFont="1" applyBorder="1" applyAlignment="1">
      <alignment horizontal="center" vertical="center" wrapText="1" readingOrder="1"/>
    </xf>
    <xf numFmtId="0" fontId="5" fillId="2" borderId="1" xfId="61" applyFont="1" applyBorder="1" applyAlignment="1">
      <alignment horizontal="center" vertical="center" wrapText="1"/>
    </xf>
    <xf numFmtId="0" fontId="5" fillId="2" borderId="0" xfId="61" applyFont="1" applyBorder="1" applyAlignment="1">
      <alignment horizontal="center" vertical="center" wrapText="1"/>
    </xf>
    <xf numFmtId="0" fontId="5" fillId="2" borderId="8" xfId="61" applyFont="1" applyBorder="1" applyAlignment="1">
      <alignment horizontal="center" vertical="center" wrapText="1"/>
    </xf>
    <xf numFmtId="0" fontId="5" fillId="2" borderId="1" xfId="61" applyFont="1" applyBorder="1" applyAlignment="1">
      <alignment horizontal="center" vertical="center" shrinkToFit="1"/>
    </xf>
    <xf numFmtId="0" fontId="5" fillId="2" borderId="14" xfId="61" applyFont="1" applyBorder="1" applyAlignment="1">
      <alignment horizontal="center" vertical="center" wrapText="1"/>
    </xf>
    <xf numFmtId="0" fontId="5" fillId="2" borderId="3" xfId="61" applyFont="1" applyBorder="1" applyAlignment="1">
      <alignment horizontal="center" vertical="center" wrapText="1"/>
    </xf>
    <xf numFmtId="0" fontId="5" fillId="2" borderId="21" xfId="61" applyFont="1" applyBorder="1" applyAlignment="1">
      <alignment horizontal="center" vertical="center" wrapText="1"/>
    </xf>
    <xf numFmtId="0" fontId="16" fillId="2" borderId="14" xfId="61" applyFont="1" applyBorder="1" applyAlignment="1">
      <alignment horizontal="center" vertical="center" wrapText="1"/>
    </xf>
    <xf numFmtId="0" fontId="16" fillId="2" borderId="3" xfId="61" applyFont="1" applyBorder="1" applyAlignment="1">
      <alignment horizontal="center" vertical="center" wrapText="1"/>
    </xf>
    <xf numFmtId="0" fontId="16" fillId="2" borderId="21" xfId="61" applyFont="1" applyBorder="1" applyAlignment="1">
      <alignment horizontal="center" vertical="center" wrapText="1"/>
    </xf>
    <xf numFmtId="0" fontId="3" fillId="2" borderId="5" xfId="61" applyFont="1" applyBorder="1" applyAlignment="1">
      <alignment horizontal="left" vertical="center"/>
    </xf>
    <xf numFmtId="0" fontId="8" fillId="2" borderId="0" xfId="61" applyFont="1" applyBorder="1" applyAlignment="1">
      <alignment horizontal="right" vertical="center"/>
    </xf>
    <xf numFmtId="0" fontId="8" fillId="2" borderId="0" xfId="61" applyFont="1" applyAlignment="1">
      <alignment horizontal="center" vertical="center" wrapText="1"/>
    </xf>
    <xf numFmtId="0" fontId="3" fillId="2" borderId="0" xfId="61" applyFont="1" applyAlignment="1">
      <alignment horizontal="center" vertical="center" wrapText="1"/>
    </xf>
    <xf numFmtId="0" fontId="8" fillId="2" borderId="0" xfId="61" applyFont="1" applyAlignment="1">
      <alignment horizontal="right" vertical="center"/>
    </xf>
    <xf numFmtId="0" fontId="5" fillId="2" borderId="2" xfId="61" applyFont="1" applyBorder="1" applyAlignment="1">
      <alignment horizontal="center" vertical="center" wrapText="1"/>
    </xf>
    <xf numFmtId="0" fontId="5" fillId="2" borderId="15" xfId="61" applyFont="1" applyBorder="1" applyAlignment="1">
      <alignment horizontal="center" vertical="center" wrapText="1"/>
    </xf>
    <xf numFmtId="0" fontId="5" fillId="2" borderId="13" xfId="61" applyFont="1" applyBorder="1" applyAlignment="1">
      <alignment horizontal="center" vertical="center" wrapText="1"/>
    </xf>
    <xf numFmtId="0" fontId="5" fillId="2" borderId="5" xfId="61" applyFont="1" applyBorder="1" applyAlignment="1">
      <alignment horizontal="center" vertical="center" wrapText="1"/>
    </xf>
    <xf numFmtId="0" fontId="5" fillId="2" borderId="12" xfId="61" applyFont="1" applyBorder="1" applyAlignment="1">
      <alignment horizontal="center" vertical="center" wrapText="1"/>
    </xf>
    <xf numFmtId="0" fontId="5" fillId="2" borderId="14" xfId="62" applyFont="1" applyBorder="1" applyAlignment="1">
      <alignment horizontal="center" vertical="center" wrapText="1"/>
    </xf>
    <xf numFmtId="0" fontId="16" fillId="2" borderId="14" xfId="62" applyFont="1" applyBorder="1" applyAlignment="1">
      <alignment horizontal="center" vertical="center" wrapText="1"/>
    </xf>
    <xf numFmtId="0" fontId="5" fillId="2" borderId="0" xfId="62" applyFont="1" applyBorder="1" applyAlignment="1">
      <alignment horizontal="center" vertical="center"/>
    </xf>
    <xf numFmtId="0" fontId="8" fillId="2" borderId="0" xfId="62" applyFont="1" applyBorder="1" applyAlignment="1">
      <alignment horizontal="right" vertical="center"/>
    </xf>
    <xf numFmtId="0" fontId="5" fillId="2" borderId="1" xfId="62" applyFont="1" applyBorder="1" applyAlignment="1">
      <alignment horizontal="center" vertical="center" wrapText="1"/>
    </xf>
    <xf numFmtId="0" fontId="5" fillId="2" borderId="14" xfId="62" applyFont="1" applyBorder="1" applyAlignment="1">
      <alignment horizontal="center" vertical="center"/>
    </xf>
    <xf numFmtId="0" fontId="5" fillId="2" borderId="3" xfId="62" applyFont="1" applyBorder="1" applyAlignment="1">
      <alignment horizontal="center" vertical="center"/>
    </xf>
    <xf numFmtId="0" fontId="5" fillId="2" borderId="18" xfId="62" applyFont="1" applyBorder="1" applyAlignment="1">
      <alignment horizontal="center" vertical="center"/>
    </xf>
    <xf numFmtId="0" fontId="5" fillId="2" borderId="0" xfId="62" applyFont="1" applyBorder="1" applyAlignment="1">
      <alignment horizontal="center" vertical="center" wrapText="1"/>
    </xf>
    <xf numFmtId="0" fontId="5" fillId="2" borderId="0" xfId="62" applyFont="1" applyBorder="1" applyAlignment="1">
      <alignment horizontal="center" vertical="center" textRotation="180"/>
    </xf>
    <xf numFmtId="0" fontId="5" fillId="2" borderId="20" xfId="62" applyFont="1" applyBorder="1" applyAlignment="1">
      <alignment horizontal="center" vertical="center" textRotation="180"/>
    </xf>
    <xf numFmtId="0" fontId="5" fillId="2" borderId="17" xfId="62" applyFont="1" applyBorder="1" applyAlignment="1">
      <alignment horizontal="center" vertical="center" textRotation="180"/>
    </xf>
    <xf numFmtId="0" fontId="5" fillId="2" borderId="19" xfId="62" applyFont="1" applyBorder="1" applyAlignment="1">
      <alignment horizontal="center" vertical="center"/>
    </xf>
    <xf numFmtId="0" fontId="8" fillId="2" borderId="0" xfId="62" applyFont="1" applyAlignment="1">
      <alignment horizontal="center" vertical="center"/>
    </xf>
    <xf numFmtId="0" fontId="5" fillId="2" borderId="0" xfId="62" applyFont="1" applyAlignment="1">
      <alignment horizontal="center" vertical="center" wrapText="1" readingOrder="1"/>
    </xf>
    <xf numFmtId="0" fontId="8" fillId="2" borderId="0" xfId="62" applyFont="1" applyAlignment="1">
      <alignment horizontal="right" vertical="center"/>
    </xf>
    <xf numFmtId="0" fontId="5" fillId="2" borderId="5" xfId="62" applyFont="1" applyBorder="1" applyAlignment="1">
      <alignment horizontal="left" vertical="center" wrapText="1"/>
    </xf>
    <xf numFmtId="0" fontId="5" fillId="2" borderId="1" xfId="62" applyFont="1" applyBorder="1" applyAlignment="1">
      <alignment horizontal="center" vertical="center" textRotation="180" wrapText="1"/>
    </xf>
    <xf numFmtId="0" fontId="5" fillId="2" borderId="0" xfId="62" applyFont="1" applyBorder="1" applyAlignment="1">
      <alignment horizontal="center" vertical="center" textRotation="180" wrapText="1"/>
    </xf>
    <xf numFmtId="0" fontId="5" fillId="2" borderId="8" xfId="62" applyFont="1" applyBorder="1" applyAlignment="1">
      <alignment horizontal="center" vertical="center" textRotation="180" wrapText="1"/>
    </xf>
    <xf numFmtId="0" fontId="5" fillId="2" borderId="1" xfId="62" applyFont="1" applyBorder="1" applyAlignment="1">
      <alignment horizontal="center" vertical="center" shrinkToFit="1"/>
    </xf>
    <xf numFmtId="0" fontId="13" fillId="2" borderId="1" xfId="62" applyFont="1" applyBorder="1" applyAlignment="1">
      <alignment horizontal="center" vertical="center" textRotation="180" wrapText="1"/>
    </xf>
    <xf numFmtId="0" fontId="13" fillId="2" borderId="0" xfId="62" applyFont="1" applyBorder="1" applyAlignment="1">
      <alignment horizontal="center" vertical="center" textRotation="180" wrapText="1"/>
    </xf>
    <xf numFmtId="0" fontId="13" fillId="2" borderId="8" xfId="62" applyFont="1" applyBorder="1" applyAlignment="1">
      <alignment horizontal="center" vertical="center" textRotation="180" wrapText="1"/>
    </xf>
    <xf numFmtId="0" fontId="5" fillId="2" borderId="2" xfId="62" applyFont="1" applyBorder="1" applyAlignment="1">
      <alignment horizontal="center" vertical="center"/>
    </xf>
    <xf numFmtId="0" fontId="5" fillId="2" borderId="9" xfId="62" applyFont="1" applyBorder="1" applyAlignment="1">
      <alignment horizontal="center" vertical="center" textRotation="180"/>
    </xf>
    <xf numFmtId="0" fontId="5" fillId="2" borderId="17" xfId="62" applyFont="1" applyBorder="1" applyAlignment="1">
      <alignment horizontal="center" vertical="center" wrapText="1"/>
    </xf>
    <xf numFmtId="0" fontId="5" fillId="2" borderId="20" xfId="62" applyFont="1" applyBorder="1" applyAlignment="1">
      <alignment horizontal="center" vertical="center" wrapText="1"/>
    </xf>
    <xf numFmtId="0" fontId="16" fillId="2" borderId="1" xfId="62" applyFont="1" applyBorder="1" applyAlignment="1">
      <alignment horizontal="center" vertical="center" textRotation="180" wrapText="1"/>
    </xf>
    <xf numFmtId="0" fontId="16" fillId="2" borderId="0" xfId="62" applyFont="1" applyBorder="1" applyAlignment="1">
      <alignment horizontal="center" vertical="center" textRotation="180" wrapText="1"/>
    </xf>
    <xf numFmtId="0" fontId="16" fillId="2" borderId="8" xfId="62" applyFont="1" applyBorder="1" applyAlignment="1">
      <alignment horizontal="center" vertical="center" textRotation="180" wrapText="1"/>
    </xf>
    <xf numFmtId="0" fontId="5" fillId="2" borderId="15" xfId="62" applyFont="1" applyBorder="1" applyAlignment="1">
      <alignment horizontal="center" vertical="center"/>
    </xf>
    <xf numFmtId="0" fontId="5" fillId="2" borderId="5" xfId="62" applyFont="1" applyBorder="1" applyAlignment="1">
      <alignment horizontal="center" vertical="center" textRotation="180"/>
    </xf>
    <xf numFmtId="0" fontId="5" fillId="2" borderId="7" xfId="62" applyFont="1" applyBorder="1" applyAlignment="1">
      <alignment horizontal="center" vertical="center"/>
    </xf>
    <xf numFmtId="0" fontId="5" fillId="2" borderId="14" xfId="62" applyFont="1" applyBorder="1" applyAlignment="1">
      <alignment horizontal="center" vertical="center" textRotation="180"/>
    </xf>
    <xf numFmtId="0" fontId="5" fillId="2" borderId="8" xfId="62" applyFont="1" applyBorder="1" applyAlignment="1">
      <alignment horizontal="center" vertical="center" wrapText="1"/>
    </xf>
    <xf numFmtId="0" fontId="5" fillId="2" borderId="1" xfId="62" applyFont="1" applyBorder="1" applyAlignment="1">
      <alignment horizontal="center" vertical="center" textRotation="180" shrinkToFit="1"/>
    </xf>
    <xf numFmtId="0" fontId="5" fillId="2" borderId="0" xfId="62" applyFont="1" applyBorder="1" applyAlignment="1">
      <alignment horizontal="center" vertical="center" textRotation="180" shrinkToFit="1"/>
    </xf>
    <xf numFmtId="0" fontId="5" fillId="2" borderId="8" xfId="62" applyFont="1" applyBorder="1" applyAlignment="1">
      <alignment horizontal="center" vertical="center" textRotation="180" shrinkToFit="1"/>
    </xf>
    <xf numFmtId="0" fontId="16" fillId="2" borderId="14" xfId="62" applyFont="1" applyBorder="1" applyAlignment="1">
      <alignment horizontal="center" vertical="center" shrinkToFit="1"/>
    </xf>
    <xf numFmtId="0" fontId="8" fillId="2" borderId="0" xfId="42" applyFont="1" applyAlignment="1">
      <alignment horizontal="center" vertical="center" wrapText="1"/>
    </xf>
    <xf numFmtId="0" fontId="3" fillId="2" borderId="0" xfId="42" applyFont="1" applyAlignment="1">
      <alignment horizontal="center" vertical="center" wrapText="1" readingOrder="1"/>
    </xf>
    <xf numFmtId="0" fontId="5" fillId="2" borderId="5" xfId="42" applyFont="1" applyBorder="1" applyAlignment="1">
      <alignment horizontal="right" vertical="center"/>
    </xf>
    <xf numFmtId="0" fontId="5" fillId="2" borderId="2" xfId="42" applyFont="1" applyBorder="1" applyAlignment="1">
      <alignment horizontal="right" vertical="center" wrapText="1"/>
    </xf>
    <xf numFmtId="0" fontId="5" fillId="2" borderId="3" xfId="42" applyFont="1" applyBorder="1" applyAlignment="1">
      <alignment horizontal="right" vertical="center" wrapText="1"/>
    </xf>
    <xf numFmtId="0" fontId="5" fillId="2" borderId="7" xfId="42" applyFont="1" applyBorder="1" applyAlignment="1">
      <alignment horizontal="right" vertical="center" wrapText="1"/>
    </xf>
    <xf numFmtId="0" fontId="5" fillId="2" borderId="9" xfId="42" applyFont="1" applyBorder="1" applyAlignment="1">
      <alignment horizontal="left" vertical="center" wrapText="1"/>
    </xf>
    <xf numFmtId="0" fontId="5" fillId="2" borderId="0" xfId="42" applyFont="1" applyBorder="1" applyAlignment="1">
      <alignment horizontal="left" vertical="center" wrapText="1"/>
    </xf>
    <xf numFmtId="0" fontId="5" fillId="2" borderId="3" xfId="42" applyFont="1" applyBorder="1" applyAlignment="1">
      <alignment horizontal="right" vertical="center"/>
    </xf>
    <xf numFmtId="0" fontId="5" fillId="2" borderId="3" xfId="42" applyFont="1" applyBorder="1" applyAlignment="1">
      <alignment horizontal="left" vertical="center"/>
    </xf>
    <xf numFmtId="0" fontId="5" fillId="2" borderId="3" xfId="42" applyFont="1" applyBorder="1" applyAlignment="1">
      <alignment horizontal="right" vertical="center" shrinkToFit="1"/>
    </xf>
    <xf numFmtId="0" fontId="5" fillId="2" borderId="3" xfId="42" applyFont="1" applyBorder="1" applyAlignment="1">
      <alignment horizontal="left" vertical="center" wrapText="1"/>
    </xf>
    <xf numFmtId="0" fontId="5" fillId="2" borderId="2" xfId="42" applyFont="1" applyBorder="1" applyAlignment="1">
      <alignment horizontal="right" vertical="center"/>
    </xf>
    <xf numFmtId="0" fontId="5" fillId="2" borderId="15" xfId="42" applyFont="1" applyBorder="1" applyAlignment="1">
      <alignment horizontal="right" vertical="center"/>
    </xf>
    <xf numFmtId="0" fontId="5" fillId="2" borderId="9" xfId="42" applyFont="1" applyBorder="1" applyAlignment="1">
      <alignment horizontal="left" vertical="center"/>
    </xf>
    <xf numFmtId="0" fontId="5" fillId="2" borderId="5" xfId="42" applyFont="1" applyBorder="1" applyAlignment="1">
      <alignment horizontal="left" vertical="center"/>
    </xf>
    <xf numFmtId="0" fontId="5" fillId="2" borderId="3" xfId="42" applyFont="1" applyFill="1" applyBorder="1" applyAlignment="1">
      <alignment horizontal="right" vertical="center"/>
    </xf>
    <xf numFmtId="0" fontId="5" fillId="2" borderId="3" xfId="42" applyFont="1" applyFill="1" applyBorder="1" applyAlignment="1">
      <alignment horizontal="left" vertical="center"/>
    </xf>
    <xf numFmtId="0" fontId="5" fillId="2" borderId="14" xfId="42" applyFont="1" applyFill="1" applyBorder="1" applyAlignment="1">
      <alignment horizontal="right" vertical="center"/>
    </xf>
    <xf numFmtId="0" fontId="5" fillId="2" borderId="7" xfId="42" applyFont="1" applyFill="1" applyBorder="1" applyAlignment="1">
      <alignment horizontal="right" vertical="center"/>
    </xf>
    <xf numFmtId="0" fontId="5" fillId="2" borderId="0" xfId="42" applyFont="1" applyFill="1" applyBorder="1" applyAlignment="1">
      <alignment horizontal="left" vertical="center"/>
    </xf>
    <xf numFmtId="0" fontId="5" fillId="2" borderId="8" xfId="42" applyFont="1" applyFill="1" applyBorder="1" applyAlignment="1">
      <alignment horizontal="left" vertical="center"/>
    </xf>
    <xf numFmtId="0" fontId="8" fillId="2" borderId="0" xfId="63" applyFont="1" applyAlignment="1">
      <alignment horizontal="center" vertical="center"/>
    </xf>
    <xf numFmtId="0" fontId="8" fillId="2" borderId="0" xfId="63" applyFont="1" applyAlignment="1">
      <alignment horizontal="right" vertical="center"/>
    </xf>
    <xf numFmtId="0" fontId="5" fillId="2" borderId="5" xfId="63" applyFont="1" applyBorder="1" applyAlignment="1">
      <alignment horizontal="left" vertical="center" wrapText="1"/>
    </xf>
    <xf numFmtId="0" fontId="5" fillId="2" borderId="1" xfId="63" applyFont="1" applyBorder="1" applyAlignment="1">
      <alignment horizontal="center" vertical="center"/>
    </xf>
    <xf numFmtId="0" fontId="5" fillId="2" borderId="0" xfId="63" applyFont="1" applyBorder="1" applyAlignment="1">
      <alignment horizontal="center" vertical="center"/>
    </xf>
    <xf numFmtId="0" fontId="5" fillId="2" borderId="6" xfId="63" applyFont="1" applyBorder="1" applyAlignment="1">
      <alignment horizontal="center" vertical="center"/>
    </xf>
    <xf numFmtId="0" fontId="5" fillId="2" borderId="1" xfId="63" applyFont="1" applyBorder="1" applyAlignment="1">
      <alignment horizontal="center" vertical="center" wrapText="1"/>
    </xf>
    <xf numFmtId="0" fontId="5" fillId="2" borderId="0" xfId="63" applyFont="1" applyBorder="1" applyAlignment="1">
      <alignment horizontal="center" vertical="center" wrapText="1"/>
    </xf>
    <xf numFmtId="0" fontId="5" fillId="2" borderId="8" xfId="63" applyFont="1" applyBorder="1" applyAlignment="1">
      <alignment horizontal="center" vertical="center" wrapText="1"/>
    </xf>
    <xf numFmtId="0" fontId="5" fillId="2" borderId="8" xfId="63" applyFont="1" applyBorder="1" applyAlignment="1">
      <alignment horizontal="center" vertical="center"/>
    </xf>
    <xf numFmtId="0" fontId="5" fillId="2" borderId="3" xfId="63" applyFont="1" applyBorder="1" applyAlignment="1">
      <alignment horizontal="center" vertical="center"/>
    </xf>
    <xf numFmtId="0" fontId="5" fillId="2" borderId="3" xfId="63" applyFont="1" applyBorder="1" applyAlignment="1">
      <alignment horizontal="center" vertical="center" wrapText="1"/>
    </xf>
    <xf numFmtId="0" fontId="5" fillId="2" borderId="3" xfId="63" applyFont="1" applyFill="1" applyBorder="1" applyAlignment="1">
      <alignment horizontal="center" vertical="center"/>
    </xf>
    <xf numFmtId="0" fontId="5" fillId="2" borderId="3" xfId="63" applyFont="1" applyFill="1" applyBorder="1" applyAlignment="1">
      <alignment horizontal="center" vertical="center" wrapText="1"/>
    </xf>
    <xf numFmtId="0" fontId="5" fillId="2" borderId="14" xfId="63" applyFont="1" applyBorder="1" applyAlignment="1">
      <alignment horizontal="center" vertical="center"/>
    </xf>
    <xf numFmtId="0" fontId="5" fillId="2" borderId="14" xfId="63" applyFont="1" applyBorder="1" applyAlignment="1">
      <alignment horizontal="center" vertical="center" wrapText="1"/>
    </xf>
    <xf numFmtId="0" fontId="5" fillId="2" borderId="15" xfId="63" applyFont="1" applyBorder="1" applyAlignment="1">
      <alignment horizontal="center" vertical="center" wrapText="1"/>
    </xf>
    <xf numFmtId="0" fontId="5" fillId="2" borderId="2" xfId="63" applyFont="1" applyBorder="1" applyAlignment="1">
      <alignment horizontal="center" vertical="center"/>
    </xf>
    <xf numFmtId="0" fontId="5" fillId="2" borderId="15" xfId="63" applyFont="1" applyBorder="1" applyAlignment="1">
      <alignment horizontal="center" vertical="center"/>
    </xf>
    <xf numFmtId="0" fontId="5" fillId="2" borderId="2" xfId="63" applyFont="1" applyBorder="1" applyAlignment="1">
      <alignment horizontal="center" vertical="center" wrapText="1"/>
    </xf>
    <xf numFmtId="0" fontId="5" fillId="2" borderId="14" xfId="63" applyFont="1" applyFill="1" applyBorder="1" applyAlignment="1">
      <alignment horizontal="center" vertical="center"/>
    </xf>
    <xf numFmtId="0" fontId="5" fillId="2" borderId="14" xfId="63" applyFont="1" applyFill="1" applyBorder="1" applyAlignment="1">
      <alignment horizontal="center" vertical="center" wrapText="1"/>
    </xf>
    <xf numFmtId="0" fontId="5" fillId="2" borderId="7" xfId="63" applyFont="1" applyBorder="1" applyAlignment="1">
      <alignment horizontal="center" vertical="center"/>
    </xf>
    <xf numFmtId="0" fontId="5" fillId="2" borderId="7" xfId="63" applyFont="1" applyBorder="1" applyAlignment="1">
      <alignment horizontal="center" vertical="center" wrapText="1"/>
    </xf>
    <xf numFmtId="3" fontId="9" fillId="2" borderId="3" xfId="64" applyNumberFormat="1" applyFont="1" applyBorder="1" applyAlignment="1">
      <alignment horizontal="center" vertical="center"/>
    </xf>
    <xf numFmtId="0" fontId="8" fillId="2" borderId="0" xfId="64" applyFont="1" applyBorder="1" applyAlignment="1">
      <alignment horizontal="center" vertical="center"/>
    </xf>
    <xf numFmtId="0" fontId="5" fillId="2" borderId="0" xfId="64" applyFont="1" applyAlignment="1">
      <alignment horizontal="center" vertical="center" wrapText="1"/>
    </xf>
    <xf numFmtId="0" fontId="8" fillId="2" borderId="5" xfId="64" applyFont="1" applyBorder="1" applyAlignment="1">
      <alignment horizontal="right" vertical="center"/>
    </xf>
    <xf numFmtId="0" fontId="5" fillId="2" borderId="1" xfId="64" applyFont="1" applyBorder="1" applyAlignment="1">
      <alignment horizontal="center" vertical="center"/>
    </xf>
    <xf numFmtId="0" fontId="5" fillId="2" borderId="0" xfId="64" applyFont="1" applyBorder="1" applyAlignment="1">
      <alignment horizontal="center" vertical="center"/>
    </xf>
    <xf numFmtId="0" fontId="5" fillId="2" borderId="8" xfId="64" applyFont="1" applyBorder="1" applyAlignment="1">
      <alignment horizontal="center" vertical="center"/>
    </xf>
    <xf numFmtId="0" fontId="5" fillId="2" borderId="1" xfId="64" applyFont="1" applyBorder="1" applyAlignment="1">
      <alignment horizontal="left" vertical="center"/>
    </xf>
    <xf numFmtId="0" fontId="5" fillId="2" borderId="1" xfId="64" applyFont="1" applyBorder="1" applyAlignment="1">
      <alignment horizontal="right" vertical="center" wrapText="1"/>
    </xf>
    <xf numFmtId="0" fontId="5" fillId="2" borderId="14" xfId="64" applyFont="1" applyBorder="1" applyAlignment="1">
      <alignment horizontal="center" vertical="center"/>
    </xf>
    <xf numFmtId="0" fontId="5" fillId="2" borderId="14" xfId="64" applyFont="1" applyBorder="1" applyAlignment="1">
      <alignment horizontal="center" vertical="center" wrapText="1"/>
    </xf>
    <xf numFmtId="0" fontId="5" fillId="2" borderId="3" xfId="64" applyFont="1" applyBorder="1" applyAlignment="1">
      <alignment horizontal="center" vertical="center" wrapText="1"/>
    </xf>
    <xf numFmtId="0" fontId="13" fillId="2" borderId="3" xfId="64" applyFont="1" applyBorder="1" applyAlignment="1">
      <alignment horizontal="center" vertical="center" wrapText="1"/>
    </xf>
    <xf numFmtId="0" fontId="5" fillId="2" borderId="3" xfId="64" applyFont="1" applyBorder="1" applyAlignment="1">
      <alignment horizontal="center" vertical="center"/>
    </xf>
    <xf numFmtId="0" fontId="5" fillId="2" borderId="4" xfId="64" applyFont="1" applyBorder="1" applyAlignment="1">
      <alignment horizontal="center" vertical="center"/>
    </xf>
    <xf numFmtId="0" fontId="5" fillId="2" borderId="5" xfId="64" applyFont="1" applyBorder="1" applyAlignment="1">
      <alignment horizontal="center" vertical="center"/>
    </xf>
    <xf numFmtId="0" fontId="2" fillId="2" borderId="10" xfId="64" applyFont="1" applyBorder="1" applyAlignment="1">
      <alignment horizontal="center"/>
    </xf>
    <xf numFmtId="0" fontId="5" fillId="2" borderId="6" xfId="64" applyFont="1" applyBorder="1" applyAlignment="1">
      <alignment horizontal="left" vertical="center"/>
    </xf>
    <xf numFmtId="0" fontId="5" fillId="2" borderId="6" xfId="64" applyFont="1" applyBorder="1" applyAlignment="1">
      <alignment horizontal="right" vertical="center"/>
    </xf>
    <xf numFmtId="0" fontId="18" fillId="2" borderId="22" xfId="64" applyFont="1" applyBorder="1" applyAlignment="1">
      <alignment horizontal="center" vertical="center" wrapText="1"/>
    </xf>
    <xf numFmtId="0" fontId="18" fillId="2" borderId="4" xfId="64" applyFont="1" applyBorder="1" applyAlignment="1">
      <alignment horizontal="center" vertical="center" wrapText="1"/>
    </xf>
    <xf numFmtId="0" fontId="5" fillId="2" borderId="2" xfId="64" applyFont="1" applyBorder="1" applyAlignment="1">
      <alignment horizontal="center" vertical="center"/>
    </xf>
    <xf numFmtId="0" fontId="5" fillId="2" borderId="2" xfId="64" applyFont="1" applyBorder="1" applyAlignment="1">
      <alignment horizontal="center" vertical="center" wrapText="1"/>
    </xf>
    <xf numFmtId="0" fontId="13" fillId="2" borderId="14" xfId="64" applyFont="1" applyBorder="1" applyAlignment="1">
      <alignment horizontal="center" vertical="center" wrapText="1"/>
    </xf>
    <xf numFmtId="0" fontId="16" fillId="2" borderId="3" xfId="64" applyFont="1" applyBorder="1" applyAlignment="1">
      <alignment horizontal="center" vertical="center" wrapText="1"/>
    </xf>
    <xf numFmtId="3" fontId="9" fillId="2" borderId="2" xfId="64" applyNumberFormat="1" applyFont="1" applyBorder="1" applyAlignment="1">
      <alignment horizontal="center" vertical="center"/>
    </xf>
    <xf numFmtId="0" fontId="4" fillId="2" borderId="10" xfId="64" applyFont="1" applyBorder="1" applyAlignment="1">
      <alignment horizontal="center" vertical="center"/>
    </xf>
    <xf numFmtId="3" fontId="9" fillId="2" borderId="10" xfId="64" applyNumberFormat="1" applyFont="1" applyBorder="1" applyAlignment="1">
      <alignment horizontal="center" vertical="center"/>
    </xf>
    <xf numFmtId="0" fontId="5" fillId="2" borderId="17" xfId="64" applyFont="1" applyBorder="1" applyAlignment="1">
      <alignment horizontal="center" vertical="center" wrapText="1"/>
    </xf>
    <xf numFmtId="0" fontId="5" fillId="2" borderId="0" xfId="64" applyFont="1" applyBorder="1" applyAlignment="1">
      <alignment horizontal="center" vertical="center" wrapText="1"/>
    </xf>
    <xf numFmtId="0" fontId="5" fillId="2" borderId="20" xfId="64" applyFont="1" applyBorder="1" applyAlignment="1">
      <alignment horizontal="center" vertical="center" wrapText="1"/>
    </xf>
    <xf numFmtId="0" fontId="5" fillId="2" borderId="9" xfId="64" applyFont="1" applyBorder="1" applyAlignment="1">
      <alignment horizontal="center" vertical="center" wrapText="1"/>
    </xf>
    <xf numFmtId="0" fontId="5" fillId="2" borderId="5" xfId="64" applyFont="1" applyBorder="1" applyAlignment="1">
      <alignment horizontal="center" vertical="center" wrapText="1"/>
    </xf>
    <xf numFmtId="0" fontId="5" fillId="2" borderId="1" xfId="42" applyFont="1" applyBorder="1" applyAlignment="1">
      <alignment horizontal="center" vertical="center" wrapText="1"/>
    </xf>
    <xf numFmtId="0" fontId="5" fillId="2" borderId="8" xfId="42" applyFont="1" applyBorder="1" applyAlignment="1">
      <alignment horizontal="center" vertical="center" wrapText="1"/>
    </xf>
    <xf numFmtId="0" fontId="5" fillId="2" borderId="17" xfId="35" applyFont="1" applyBorder="1" applyAlignment="1">
      <alignment horizontal="center" vertical="center"/>
    </xf>
    <xf numFmtId="0" fontId="5" fillId="2" borderId="20" xfId="35" applyFont="1" applyBorder="1" applyAlignment="1">
      <alignment horizontal="center" vertical="center"/>
    </xf>
    <xf numFmtId="0" fontId="8" fillId="2" borderId="16" xfId="64" applyFont="1" applyBorder="1" applyAlignment="1">
      <alignment horizontal="center" vertical="center"/>
    </xf>
    <xf numFmtId="0" fontId="5" fillId="2" borderId="9" xfId="35" applyFont="1" applyBorder="1" applyAlignment="1">
      <alignment horizontal="center" vertical="center"/>
    </xf>
    <xf numFmtId="0" fontId="5" fillId="2" borderId="5" xfId="35" applyFont="1" applyBorder="1" applyAlignment="1">
      <alignment horizontal="center" vertical="center"/>
    </xf>
    <xf numFmtId="0" fontId="5" fillId="2" borderId="17" xfId="35" applyFont="1" applyBorder="1" applyAlignment="1">
      <alignment horizontal="center" vertical="center" wrapText="1"/>
    </xf>
    <xf numFmtId="0" fontId="5" fillId="2" borderId="0" xfId="35" applyFont="1" applyBorder="1" applyAlignment="1">
      <alignment horizontal="center" vertical="center" wrapText="1"/>
    </xf>
    <xf numFmtId="0" fontId="5" fillId="2" borderId="20" xfId="35" applyFont="1" applyBorder="1" applyAlignment="1">
      <alignment horizontal="center" vertical="center" wrapText="1"/>
    </xf>
    <xf numFmtId="0" fontId="13" fillId="2" borderId="1" xfId="42" applyFont="1" applyBorder="1" applyAlignment="1">
      <alignment horizontal="center" vertical="center" wrapText="1"/>
    </xf>
    <xf numFmtId="0" fontId="13" fillId="2" borderId="8" xfId="42" applyFont="1" applyBorder="1" applyAlignment="1">
      <alignment horizontal="center" vertical="center" wrapText="1"/>
    </xf>
  </cellXfs>
  <cellStyles count="214">
    <cellStyle name="Normal" xfId="0" builtinId="0"/>
    <cellStyle name="Normal 10" xfId="42"/>
    <cellStyle name="Normal 11" xfId="43"/>
    <cellStyle name="Normal 12" xfId="44"/>
    <cellStyle name="Normal 13" xfId="46"/>
    <cellStyle name="Normal 14" xfId="47"/>
    <cellStyle name="Normal 15" xfId="48"/>
    <cellStyle name="Normal 16" xfId="50"/>
    <cellStyle name="Normal 17" xfId="51"/>
    <cellStyle name="Normal 18" xfId="52"/>
    <cellStyle name="Normal 19" xfId="53"/>
    <cellStyle name="Normal 2" xfId="34"/>
    <cellStyle name="Normal 20" xfId="54"/>
    <cellStyle name="Normal 21" xfId="55"/>
    <cellStyle name="Normal 22" xfId="56"/>
    <cellStyle name="Normal 23" xfId="57"/>
    <cellStyle name="Normal 24" xfId="58"/>
    <cellStyle name="Normal 25" xfId="59"/>
    <cellStyle name="Normal 26" xfId="60"/>
    <cellStyle name="Normal 27" xfId="61"/>
    <cellStyle name="Normal 28" xfId="62"/>
    <cellStyle name="Normal 29" xfId="63"/>
    <cellStyle name="Normal 3" xfId="35"/>
    <cellStyle name="Normal 30" xfId="64"/>
    <cellStyle name="Normal 4" xfId="36"/>
    <cellStyle name="Normal 5" xfId="37"/>
    <cellStyle name="Normal 6" xfId="38"/>
    <cellStyle name="Normal 7" xfId="39"/>
    <cellStyle name="Normal 8" xfId="40"/>
    <cellStyle name="Normal 9" xfId="41"/>
    <cellStyle name="Normal_(19)" xfId="213"/>
    <cellStyle name="Normal_Sheet2_1" xfId="49"/>
    <cellStyle name="Normal_ورقة3" xfId="45"/>
    <cellStyle name="style1493790613013" xfId="67"/>
    <cellStyle name="style1493791695978" xfId="72"/>
    <cellStyle name="style1493791696010" xfId="75"/>
    <cellStyle name="style1493791696041" xfId="78"/>
    <cellStyle name="style1493791696072" xfId="71"/>
    <cellStyle name="style1493791696088" xfId="74"/>
    <cellStyle name="style1493791696103" xfId="77"/>
    <cellStyle name="style1493791696150" xfId="73"/>
    <cellStyle name="style1493791696228" xfId="76"/>
    <cellStyle name="style1493791696259" xfId="79"/>
    <cellStyle name="style1494237222990" xfId="80"/>
    <cellStyle name="style1494237223068" xfId="81"/>
    <cellStyle name="style1494237223099" xfId="82"/>
    <cellStyle name="style1494237223130" xfId="83"/>
    <cellStyle name="style1494237223162" xfId="84"/>
    <cellStyle name="style1494237223193" xfId="85"/>
    <cellStyle name="style1494237223224" xfId="86"/>
    <cellStyle name="style1494237223255" xfId="87"/>
    <cellStyle name="style1494237223271" xfId="88"/>
    <cellStyle name="style1494238389215" xfId="90"/>
    <cellStyle name="style1494238389262" xfId="89"/>
    <cellStyle name="style1494303634020" xfId="70"/>
    <cellStyle name="style1494303717590" xfId="91"/>
    <cellStyle name="style1494303717621" xfId="65"/>
    <cellStyle name="style1494303717684" xfId="92"/>
    <cellStyle name="style1494303717715" xfId="66"/>
    <cellStyle name="style1494303965222" xfId="93"/>
    <cellStyle name="style1494303965253" xfId="94"/>
    <cellStyle name="style1494303965300" xfId="95"/>
    <cellStyle name="style1494303965331" xfId="96"/>
    <cellStyle name="style1494303965363" xfId="97"/>
    <cellStyle name="style1494303965394" xfId="98"/>
    <cellStyle name="style1494303965425" xfId="99"/>
    <cellStyle name="style1494303965456" xfId="100"/>
    <cellStyle name="style1494303965487" xfId="101"/>
    <cellStyle name="style1494303965519" xfId="102"/>
    <cellStyle name="style1494303965721" xfId="103"/>
    <cellStyle name="style1494303965768" xfId="104"/>
    <cellStyle name="style1494303966158" xfId="105"/>
    <cellStyle name="style1494303966174" xfId="68"/>
    <cellStyle name="style1494303966205" xfId="69"/>
    <cellStyle name="style1494307174839" xfId="1"/>
    <cellStyle name="style1494307174870" xfId="2"/>
    <cellStyle name="style1494307174902" xfId="3"/>
    <cellStyle name="style1494307174933" xfId="4"/>
    <cellStyle name="style1494307174964" xfId="5"/>
    <cellStyle name="style1494307174995" xfId="6"/>
    <cellStyle name="style1494307175026" xfId="7"/>
    <cellStyle name="style1494307175058" xfId="8"/>
    <cellStyle name="style1494307175089" xfId="9"/>
    <cellStyle name="style1494307175120" xfId="10"/>
    <cellStyle name="style1494307175151" xfId="11"/>
    <cellStyle name="style1494307175167" xfId="12"/>
    <cellStyle name="style1494307175198" xfId="13"/>
    <cellStyle name="style1494307175214" xfId="14"/>
    <cellStyle name="style1494307175245" xfId="15"/>
    <cellStyle name="style1494307175276" xfId="16"/>
    <cellStyle name="style1494307175307" xfId="17"/>
    <cellStyle name="style1494307175338" xfId="18"/>
    <cellStyle name="style1494307175354" xfId="19"/>
    <cellStyle name="style1494307175448" xfId="20"/>
    <cellStyle name="style1494307175479" xfId="21"/>
    <cellStyle name="style1494307175494" xfId="22"/>
    <cellStyle name="style1494307175526" xfId="23"/>
    <cellStyle name="style1494307175541" xfId="24"/>
    <cellStyle name="style1494307175572" xfId="25"/>
    <cellStyle name="style1494307175604" xfId="26"/>
    <cellStyle name="style1494307175619" xfId="27"/>
    <cellStyle name="style1494307175650" xfId="28"/>
    <cellStyle name="style1494307175682" xfId="29"/>
    <cellStyle name="style1494307175713" xfId="30"/>
    <cellStyle name="style1494307175744" xfId="31"/>
    <cellStyle name="style1494307175775" xfId="32"/>
    <cellStyle name="style1494307175791" xfId="33"/>
    <cellStyle name="style1495006110454" xfId="139"/>
    <cellStyle name="style1495006110501" xfId="140"/>
    <cellStyle name="style1495006110547" xfId="143"/>
    <cellStyle name="style1495006110579" xfId="144"/>
    <cellStyle name="style1495006110610" xfId="147"/>
    <cellStyle name="style1495006110641" xfId="148"/>
    <cellStyle name="style1495006110688" xfId="141"/>
    <cellStyle name="style1495006110719" xfId="142"/>
    <cellStyle name="style1495006110797" xfId="145"/>
    <cellStyle name="style1495006110828" xfId="146"/>
    <cellStyle name="style1495006110969" xfId="149"/>
    <cellStyle name="style1495006111015" xfId="150"/>
    <cellStyle name="style1495006111125" xfId="151"/>
    <cellStyle name="style1495006111156" xfId="157"/>
    <cellStyle name="style1495006111203" xfId="152"/>
    <cellStyle name="style1495006111234" xfId="158"/>
    <cellStyle name="style1495006111390" xfId="155"/>
    <cellStyle name="style1495006111483" xfId="156"/>
    <cellStyle name="style1495006111561" xfId="153"/>
    <cellStyle name="style1495006111593" xfId="154"/>
    <cellStyle name="style1495006111671" xfId="159"/>
    <cellStyle name="style1495006111717" xfId="160"/>
    <cellStyle name="style1495006144884" xfId="106"/>
    <cellStyle name="style1495006144915" xfId="107"/>
    <cellStyle name="style1495006144962" xfId="111"/>
    <cellStyle name="style1495006144993" xfId="112"/>
    <cellStyle name="style1495006145024" xfId="116"/>
    <cellStyle name="style1495006145071" xfId="117"/>
    <cellStyle name="style1495006145102" xfId="108"/>
    <cellStyle name="style1495006145133" xfId="109"/>
    <cellStyle name="style1495006145164" xfId="110"/>
    <cellStyle name="style1495006145211" xfId="113"/>
    <cellStyle name="style1495006145289" xfId="114"/>
    <cellStyle name="style1495006145320" xfId="115"/>
    <cellStyle name="style1495006145367" xfId="118"/>
    <cellStyle name="style1495006145398" xfId="119"/>
    <cellStyle name="style1495006145430" xfId="120"/>
    <cellStyle name="style1495006145461" xfId="121"/>
    <cellStyle name="style1495006145492" xfId="126"/>
    <cellStyle name="style1495006145523" xfId="134"/>
    <cellStyle name="style1495006145539" xfId="122"/>
    <cellStyle name="style1495006145570" xfId="127"/>
    <cellStyle name="style1495006145601" xfId="135"/>
    <cellStyle name="style1495006145632" xfId="123"/>
    <cellStyle name="style1495006145710" xfId="124"/>
    <cellStyle name="style1495006145742" xfId="125"/>
    <cellStyle name="style1495006145773" xfId="128"/>
    <cellStyle name="style1495006145804" xfId="129"/>
    <cellStyle name="style1495006145835" xfId="130"/>
    <cellStyle name="style1495006145866" xfId="131"/>
    <cellStyle name="style1495006145898" xfId="132"/>
    <cellStyle name="style1495006145929" xfId="133"/>
    <cellStyle name="style1495006145944" xfId="136"/>
    <cellStyle name="style1495006145976" xfId="137"/>
    <cellStyle name="style1495006146007" xfId="138"/>
    <cellStyle name="style1526882610705" xfId="161"/>
    <cellStyle name="style1526882610798" xfId="162"/>
    <cellStyle name="style1526882611001" xfId="163"/>
    <cellStyle name="style1526882611110" xfId="164"/>
    <cellStyle name="style1526882611344" xfId="165"/>
    <cellStyle name="style1526882611438" xfId="166"/>
    <cellStyle name="style1526882707770" xfId="167"/>
    <cellStyle name="style1526882707864" xfId="168"/>
    <cellStyle name="style1526882708067" xfId="169"/>
    <cellStyle name="style1526882708176" xfId="170"/>
    <cellStyle name="style1526882709533" xfId="171"/>
    <cellStyle name="style1526882709674" xfId="172"/>
    <cellStyle name="style1526882709861" xfId="173"/>
    <cellStyle name="style1526882709970" xfId="174"/>
    <cellStyle name="style1526882983263" xfId="175"/>
    <cellStyle name="style1526882983310" xfId="176"/>
    <cellStyle name="style1526882983341" xfId="177"/>
    <cellStyle name="style1526882983388" xfId="178"/>
    <cellStyle name="style1526882983419" xfId="179"/>
    <cellStyle name="style1526882983450" xfId="180"/>
    <cellStyle name="style1526883116646" xfId="181"/>
    <cellStyle name="style1526883116678" xfId="182"/>
    <cellStyle name="style1526883116693" xfId="183"/>
    <cellStyle name="style1526885158994" xfId="184"/>
    <cellStyle name="style1557294120473" xfId="189"/>
    <cellStyle name="style1557294771439" xfId="185"/>
    <cellStyle name="style1557294771517" xfId="186"/>
    <cellStyle name="style1557294771595" xfId="187"/>
    <cellStyle name="style1557299551276" xfId="188"/>
    <cellStyle name="style1557376016879" xfId="190"/>
    <cellStyle name="style1557376016926" xfId="191"/>
    <cellStyle name="style1557376017004" xfId="195"/>
    <cellStyle name="style1557376017035" xfId="196"/>
    <cellStyle name="style1557376017082" xfId="192"/>
    <cellStyle name="style1557376017113" xfId="193"/>
    <cellStyle name="style1557376017144" xfId="194"/>
    <cellStyle name="style1557376017191" xfId="197"/>
    <cellStyle name="style1557376017222" xfId="198"/>
    <cellStyle name="style1557376017254" xfId="199"/>
    <cellStyle name="style1557376017519" xfId="200"/>
    <cellStyle name="style1557376017597" xfId="201"/>
    <cellStyle name="style1557376017690" xfId="205"/>
    <cellStyle name="style1557376017722" xfId="206"/>
    <cellStyle name="style1557376018034" xfId="202"/>
    <cellStyle name="style1557376018065" xfId="203"/>
    <cellStyle name="style1557376018096" xfId="204"/>
    <cellStyle name="style1557376018283" xfId="207"/>
    <cellStyle name="style1557376018314" xfId="208"/>
    <cellStyle name="style1557376018361" xfId="209"/>
    <cellStyle name="style1558322906383" xfId="210"/>
    <cellStyle name="style1558322906477" xfId="211"/>
    <cellStyle name="style1558322906586" xfId="2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17"/>
  <sheetViews>
    <sheetView rightToLeft="1" view="pageBreakPreview" zoomScale="89" zoomScaleSheetLayoutView="89" workbookViewId="0">
      <selection activeCell="C17" sqref="C17"/>
    </sheetView>
  </sheetViews>
  <sheetFormatPr defaultRowHeight="15" x14ac:dyDescent="0.25"/>
  <cols>
    <col min="1" max="1" width="19.85546875" style="1" customWidth="1"/>
    <col min="2" max="2" width="10.28515625" style="1" customWidth="1"/>
    <col min="3" max="3" width="9.140625" style="1"/>
    <col min="4" max="4" width="9.85546875" style="1" customWidth="1"/>
    <col min="5" max="5" width="9" style="1" customWidth="1"/>
    <col min="6" max="6" width="7.140625" style="1" customWidth="1"/>
    <col min="7" max="7" width="8.28515625" style="1" customWidth="1"/>
    <col min="8" max="8" width="9.140625" style="1"/>
    <col min="9" max="9" width="8" style="1" customWidth="1"/>
    <col min="10" max="10" width="6.28515625" style="1" customWidth="1"/>
    <col min="11" max="11" width="8.85546875" style="1" customWidth="1"/>
    <col min="12" max="12" width="24.85546875" style="1" customWidth="1"/>
    <col min="13" max="16384" width="9.140625" style="1"/>
  </cols>
  <sheetData>
    <row r="1" spans="1:12" ht="28.5" customHeight="1" x14ac:dyDescent="0.25">
      <c r="A1" s="742" t="s">
        <v>423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</row>
    <row r="2" spans="1:12" ht="28.5" customHeight="1" x14ac:dyDescent="0.25">
      <c r="A2" s="743" t="s">
        <v>424</v>
      </c>
      <c r="B2" s="743"/>
      <c r="C2" s="743"/>
      <c r="D2" s="743"/>
      <c r="E2" s="743"/>
      <c r="F2" s="743"/>
      <c r="G2" s="743"/>
      <c r="H2" s="743"/>
      <c r="I2" s="743"/>
      <c r="J2" s="743"/>
      <c r="K2" s="743"/>
      <c r="L2" s="743"/>
    </row>
    <row r="3" spans="1:12" ht="24.75" customHeight="1" thickBot="1" x14ac:dyDescent="0.3">
      <c r="A3" s="744" t="s">
        <v>356</v>
      </c>
      <c r="B3" s="744"/>
      <c r="C3" s="744"/>
      <c r="D3" s="744"/>
      <c r="E3" s="744"/>
      <c r="F3" s="744"/>
      <c r="G3" s="744"/>
      <c r="H3" s="744"/>
      <c r="I3" s="744"/>
      <c r="J3" s="744"/>
      <c r="K3" s="744"/>
      <c r="L3" s="542" t="s">
        <v>5</v>
      </c>
    </row>
    <row r="4" spans="1:12" ht="18.75" customHeight="1" thickTop="1" x14ac:dyDescent="0.25">
      <c r="A4" s="747" t="s">
        <v>0</v>
      </c>
      <c r="B4" s="745" t="s">
        <v>6</v>
      </c>
      <c r="C4" s="746" t="s">
        <v>7</v>
      </c>
      <c r="D4" s="746"/>
      <c r="E4" s="746"/>
      <c r="F4" s="746" t="s">
        <v>8</v>
      </c>
      <c r="G4" s="746"/>
      <c r="H4" s="746"/>
      <c r="I4" s="746" t="s">
        <v>419</v>
      </c>
      <c r="J4" s="746"/>
      <c r="K4" s="746"/>
      <c r="L4" s="750" t="s">
        <v>9</v>
      </c>
    </row>
    <row r="5" spans="1:12" ht="19.5" customHeight="1" x14ac:dyDescent="0.25">
      <c r="A5" s="748"/>
      <c r="B5" s="742"/>
      <c r="C5" s="741" t="s">
        <v>10</v>
      </c>
      <c r="D5" s="741"/>
      <c r="E5" s="741"/>
      <c r="F5" s="741" t="s">
        <v>11</v>
      </c>
      <c r="G5" s="741"/>
      <c r="H5" s="741"/>
      <c r="I5" s="741" t="s">
        <v>12</v>
      </c>
      <c r="J5" s="741"/>
      <c r="K5" s="741"/>
      <c r="L5" s="751"/>
    </row>
    <row r="6" spans="1:12" ht="16.5" customHeight="1" x14ac:dyDescent="0.25">
      <c r="A6" s="748"/>
      <c r="B6" s="742"/>
      <c r="C6" s="2" t="s">
        <v>13</v>
      </c>
      <c r="D6" s="2" t="s">
        <v>14</v>
      </c>
      <c r="E6" s="2" t="s">
        <v>15</v>
      </c>
      <c r="F6" s="2" t="s">
        <v>13</v>
      </c>
      <c r="G6" s="2" t="s">
        <v>14</v>
      </c>
      <c r="H6" s="2" t="s">
        <v>15</v>
      </c>
      <c r="I6" s="2" t="s">
        <v>13</v>
      </c>
      <c r="J6" s="2" t="s">
        <v>14</v>
      </c>
      <c r="K6" s="2" t="s">
        <v>15</v>
      </c>
      <c r="L6" s="751"/>
    </row>
    <row r="7" spans="1:12" ht="32.25" customHeight="1" thickBot="1" x14ac:dyDescent="0.3">
      <c r="A7" s="749"/>
      <c r="B7" s="3" t="s">
        <v>16</v>
      </c>
      <c r="C7" s="2" t="s">
        <v>17</v>
      </c>
      <c r="D7" s="2" t="s">
        <v>18</v>
      </c>
      <c r="E7" s="2" t="s">
        <v>263</v>
      </c>
      <c r="F7" s="2" t="s">
        <v>17</v>
      </c>
      <c r="G7" s="2" t="s">
        <v>18</v>
      </c>
      <c r="H7" s="2" t="s">
        <v>263</v>
      </c>
      <c r="I7" s="2" t="s">
        <v>17</v>
      </c>
      <c r="J7" s="2" t="s">
        <v>18</v>
      </c>
      <c r="K7" s="2" t="s">
        <v>263</v>
      </c>
      <c r="L7" s="752"/>
    </row>
    <row r="8" spans="1:12" ht="38.25" customHeight="1" thickTop="1" x14ac:dyDescent="0.25">
      <c r="A8" s="4" t="s">
        <v>20</v>
      </c>
      <c r="B8" s="32">
        <v>33</v>
      </c>
      <c r="C8" s="643">
        <v>541</v>
      </c>
      <c r="D8" s="643">
        <v>507</v>
      </c>
      <c r="E8" s="643">
        <f>SUM(C8:D8)</f>
        <v>1048</v>
      </c>
      <c r="F8" s="5">
        <v>57</v>
      </c>
      <c r="G8" s="5">
        <v>287</v>
      </c>
      <c r="H8" s="5">
        <f>SUM(F8:G8)</f>
        <v>344</v>
      </c>
      <c r="I8" s="653">
        <v>81</v>
      </c>
      <c r="J8" s="5">
        <v>82</v>
      </c>
      <c r="K8" s="5">
        <f t="shared" ref="K8:K13" si="0">SUM(I8:J8)</f>
        <v>163</v>
      </c>
      <c r="L8" s="6" t="s">
        <v>21</v>
      </c>
    </row>
    <row r="9" spans="1:12" ht="21.95" customHeight="1" x14ac:dyDescent="0.25">
      <c r="A9" s="7" t="s">
        <v>1</v>
      </c>
      <c r="B9" s="35">
        <v>184</v>
      </c>
      <c r="C9" s="8">
        <v>2737.0000000000005</v>
      </c>
      <c r="D9" s="8">
        <v>2741</v>
      </c>
      <c r="E9" s="8">
        <f t="shared" ref="E9:E13" si="1">SUM(C9:D9)</f>
        <v>5478</v>
      </c>
      <c r="F9" s="8">
        <v>26</v>
      </c>
      <c r="G9" s="8">
        <v>1022</v>
      </c>
      <c r="H9" s="8">
        <f>SUM(F9:G9)</f>
        <v>1048</v>
      </c>
      <c r="I9" s="654">
        <v>106</v>
      </c>
      <c r="J9" s="8">
        <v>223</v>
      </c>
      <c r="K9" s="8">
        <f t="shared" si="0"/>
        <v>329</v>
      </c>
      <c r="L9" s="9" t="s">
        <v>22</v>
      </c>
    </row>
    <row r="10" spans="1:12" ht="33" customHeight="1" x14ac:dyDescent="0.25">
      <c r="A10" s="10" t="s">
        <v>23</v>
      </c>
      <c r="B10" s="35">
        <v>0</v>
      </c>
      <c r="C10" s="8">
        <v>0</v>
      </c>
      <c r="D10" s="8">
        <v>0</v>
      </c>
      <c r="E10" s="8">
        <f t="shared" si="1"/>
        <v>0</v>
      </c>
      <c r="F10" s="8">
        <v>0</v>
      </c>
      <c r="G10" s="8">
        <v>0</v>
      </c>
      <c r="H10" s="8">
        <f>SUM(F10:G10)</f>
        <v>0</v>
      </c>
      <c r="I10" s="8">
        <v>0</v>
      </c>
      <c r="J10" s="8">
        <v>0</v>
      </c>
      <c r="K10" s="8">
        <f t="shared" si="0"/>
        <v>0</v>
      </c>
      <c r="L10" s="9" t="s">
        <v>24</v>
      </c>
    </row>
    <row r="11" spans="1:12" ht="24" customHeight="1" x14ac:dyDescent="0.25">
      <c r="A11" s="7" t="s">
        <v>2</v>
      </c>
      <c r="B11" s="35">
        <v>543</v>
      </c>
      <c r="C11" s="8">
        <v>15222.000000000004</v>
      </c>
      <c r="D11" s="8">
        <v>14379</v>
      </c>
      <c r="E11" s="8">
        <f t="shared" si="1"/>
        <v>29601.000000000004</v>
      </c>
      <c r="F11" s="8">
        <v>54.000000000000028</v>
      </c>
      <c r="G11" s="8">
        <v>3405</v>
      </c>
      <c r="H11" s="8">
        <f>SUM(F11:G11)</f>
        <v>3459</v>
      </c>
      <c r="I11" s="8">
        <v>300.00000000000011</v>
      </c>
      <c r="J11" s="8">
        <v>511</v>
      </c>
      <c r="K11" s="8">
        <f t="shared" si="0"/>
        <v>811.00000000000011</v>
      </c>
      <c r="L11" s="9" t="s">
        <v>25</v>
      </c>
    </row>
    <row r="12" spans="1:12" ht="24" customHeight="1" x14ac:dyDescent="0.25">
      <c r="A12" s="7" t="s">
        <v>3</v>
      </c>
      <c r="B12" s="35">
        <v>5</v>
      </c>
      <c r="C12" s="8">
        <v>133</v>
      </c>
      <c r="D12" s="8">
        <v>126</v>
      </c>
      <c r="E12" s="8">
        <f t="shared" si="1"/>
        <v>259</v>
      </c>
      <c r="F12" s="8">
        <v>6</v>
      </c>
      <c r="G12" s="8">
        <v>49</v>
      </c>
      <c r="H12" s="8">
        <f t="shared" ref="H12" si="2">SUM(F12:G12)</f>
        <v>55</v>
      </c>
      <c r="I12" s="8">
        <v>11</v>
      </c>
      <c r="J12" s="8">
        <v>6</v>
      </c>
      <c r="K12" s="8">
        <f t="shared" si="0"/>
        <v>17</v>
      </c>
      <c r="L12" s="9" t="s">
        <v>26</v>
      </c>
    </row>
    <row r="13" spans="1:12" ht="24" customHeight="1" thickBot="1" x14ac:dyDescent="0.3">
      <c r="A13" s="11" t="s">
        <v>4</v>
      </c>
      <c r="B13" s="38">
        <v>6</v>
      </c>
      <c r="C13" s="12">
        <v>168</v>
      </c>
      <c r="D13" s="12">
        <v>174</v>
      </c>
      <c r="E13" s="12">
        <f t="shared" si="1"/>
        <v>342</v>
      </c>
      <c r="F13" s="12">
        <v>2</v>
      </c>
      <c r="G13" s="12">
        <v>45</v>
      </c>
      <c r="H13" s="12">
        <f>SUM(F13:G13)</f>
        <v>47</v>
      </c>
      <c r="I13" s="12">
        <v>5</v>
      </c>
      <c r="J13" s="12">
        <v>8</v>
      </c>
      <c r="K13" s="12">
        <f t="shared" si="0"/>
        <v>13</v>
      </c>
      <c r="L13" s="13" t="s">
        <v>27</v>
      </c>
    </row>
    <row r="14" spans="1:12" ht="24" customHeight="1" thickTop="1" thickBot="1" x14ac:dyDescent="0.3">
      <c r="A14" s="14" t="s">
        <v>28</v>
      </c>
      <c r="B14" s="15">
        <f t="shared" ref="B14:K14" si="3">SUM(B8:B13)</f>
        <v>771</v>
      </c>
      <c r="C14" s="15">
        <f t="shared" si="3"/>
        <v>18801.000000000004</v>
      </c>
      <c r="D14" s="15">
        <f t="shared" si="3"/>
        <v>17927</v>
      </c>
      <c r="E14" s="15">
        <f t="shared" si="3"/>
        <v>36728</v>
      </c>
      <c r="F14" s="15">
        <f t="shared" si="3"/>
        <v>145.00000000000003</v>
      </c>
      <c r="G14" s="15">
        <f t="shared" si="3"/>
        <v>4808</v>
      </c>
      <c r="H14" s="15">
        <f t="shared" si="3"/>
        <v>4953</v>
      </c>
      <c r="I14" s="15">
        <f t="shared" si="3"/>
        <v>503.00000000000011</v>
      </c>
      <c r="J14" s="15">
        <f t="shared" si="3"/>
        <v>830</v>
      </c>
      <c r="K14" s="15">
        <f t="shared" si="3"/>
        <v>1333</v>
      </c>
      <c r="L14" s="16" t="s">
        <v>19</v>
      </c>
    </row>
    <row r="15" spans="1:12" ht="15.75" thickTop="1" x14ac:dyDescent="0.25">
      <c r="A15" s="644"/>
    </row>
    <row r="16" spans="1:12" x14ac:dyDescent="0.25">
      <c r="A16" s="644"/>
    </row>
    <row r="17" spans="1:1" x14ac:dyDescent="0.25">
      <c r="A17" s="644"/>
    </row>
  </sheetData>
  <mergeCells count="12">
    <mergeCell ref="F5:H5"/>
    <mergeCell ref="I5:K5"/>
    <mergeCell ref="A1:L1"/>
    <mergeCell ref="A2:L2"/>
    <mergeCell ref="A3:K3"/>
    <mergeCell ref="B4:B6"/>
    <mergeCell ref="C4:E4"/>
    <mergeCell ref="F4:H4"/>
    <mergeCell ref="I4:K4"/>
    <mergeCell ref="C5:E5"/>
    <mergeCell ref="A4:A7"/>
    <mergeCell ref="L4:L7"/>
  </mergeCells>
  <printOptions horizontalCentered="1"/>
  <pageMargins left="1" right="1" top="1.5" bottom="1" header="1.5" footer="1"/>
  <pageSetup paperSize="9" scale="90" firstPageNumber="7" orientation="landscape" useFirstPageNumber="1" horizontalDpi="300" verticalDpi="300" r:id="rId1"/>
  <headerFooter>
    <oddFooter>&amp;C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17"/>
  <sheetViews>
    <sheetView rightToLeft="1" view="pageBreakPreview" zoomScaleSheetLayoutView="100" workbookViewId="0">
      <selection activeCell="C17" sqref="C17"/>
    </sheetView>
  </sheetViews>
  <sheetFormatPr defaultRowHeight="15" x14ac:dyDescent="0.25"/>
  <cols>
    <col min="1" max="1" width="16.28515625" style="109" customWidth="1"/>
    <col min="2" max="2" width="6.5703125" style="109" customWidth="1"/>
    <col min="3" max="3" width="7.5703125" style="109" customWidth="1"/>
    <col min="4" max="4" width="9.42578125" style="109" customWidth="1"/>
    <col min="5" max="5" width="7" style="109" customWidth="1"/>
    <col min="6" max="6" width="6.42578125" style="109" customWidth="1"/>
    <col min="7" max="7" width="7.5703125" style="109" customWidth="1"/>
    <col min="8" max="8" width="6.42578125" style="109" customWidth="1"/>
    <col min="9" max="9" width="7.28515625" style="109" customWidth="1"/>
    <col min="10" max="10" width="6.5703125" style="109" customWidth="1"/>
    <col min="11" max="11" width="7.28515625" style="109" customWidth="1"/>
    <col min="12" max="12" width="7.85546875" style="109" customWidth="1"/>
    <col min="13" max="13" width="6.5703125" style="109" customWidth="1"/>
    <col min="14" max="14" width="24.85546875" style="109" customWidth="1"/>
    <col min="15" max="16384" width="9.140625" style="109"/>
  </cols>
  <sheetData>
    <row r="1" spans="1:14" ht="22.5" customHeight="1" x14ac:dyDescent="0.25">
      <c r="A1" s="832" t="s">
        <v>441</v>
      </c>
      <c r="B1" s="832"/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</row>
    <row r="2" spans="1:14" ht="20.25" customHeight="1" x14ac:dyDescent="0.25">
      <c r="A2" s="833" t="s">
        <v>442</v>
      </c>
      <c r="B2" s="833"/>
      <c r="C2" s="833"/>
      <c r="D2" s="833"/>
      <c r="E2" s="833"/>
      <c r="F2" s="833"/>
      <c r="G2" s="833"/>
      <c r="H2" s="833"/>
      <c r="I2" s="833"/>
      <c r="J2" s="833"/>
      <c r="K2" s="833"/>
      <c r="L2" s="833"/>
      <c r="M2" s="833"/>
      <c r="N2" s="833"/>
    </row>
    <row r="3" spans="1:14" ht="20.25" customHeight="1" thickBot="1" x14ac:dyDescent="0.3">
      <c r="A3" s="834" t="s">
        <v>370</v>
      </c>
      <c r="B3" s="834"/>
      <c r="C3" s="834"/>
      <c r="D3" s="834"/>
      <c r="E3" s="834"/>
      <c r="F3" s="834"/>
      <c r="G3" s="834"/>
      <c r="H3" s="834"/>
      <c r="I3" s="834"/>
      <c r="J3" s="834"/>
      <c r="K3" s="834"/>
      <c r="L3" s="834"/>
      <c r="M3" s="834"/>
      <c r="N3" s="550" t="s">
        <v>106</v>
      </c>
    </row>
    <row r="4" spans="1:14" ht="18" customHeight="1" thickTop="1" x14ac:dyDescent="0.25">
      <c r="A4" s="835" t="s">
        <v>0</v>
      </c>
      <c r="B4" s="838" t="s">
        <v>107</v>
      </c>
      <c r="C4" s="838"/>
      <c r="D4" s="838"/>
      <c r="E4" s="838"/>
      <c r="F4" s="838"/>
      <c r="G4" s="838"/>
      <c r="H4" s="838" t="s">
        <v>108</v>
      </c>
      <c r="I4" s="838"/>
      <c r="J4" s="838"/>
      <c r="K4" s="838" t="s">
        <v>109</v>
      </c>
      <c r="L4" s="838"/>
      <c r="M4" s="838"/>
      <c r="N4" s="839" t="s">
        <v>9</v>
      </c>
    </row>
    <row r="5" spans="1:14" ht="18.75" customHeight="1" x14ac:dyDescent="0.25">
      <c r="A5" s="836"/>
      <c r="B5" s="829" t="s">
        <v>110</v>
      </c>
      <c r="C5" s="829"/>
      <c r="D5" s="829"/>
      <c r="E5" s="829"/>
      <c r="F5" s="829"/>
      <c r="G5" s="829"/>
      <c r="H5" s="842" t="s">
        <v>111</v>
      </c>
      <c r="I5" s="842"/>
      <c r="J5" s="842"/>
      <c r="K5" s="829" t="s">
        <v>112</v>
      </c>
      <c r="L5" s="829"/>
      <c r="M5" s="829"/>
      <c r="N5" s="840"/>
    </row>
    <row r="6" spans="1:14" ht="45.75" customHeight="1" x14ac:dyDescent="0.25">
      <c r="A6" s="836"/>
      <c r="B6" s="830" t="s">
        <v>113</v>
      </c>
      <c r="C6" s="830"/>
      <c r="D6" s="830"/>
      <c r="E6" s="830"/>
      <c r="F6" s="830"/>
      <c r="G6" s="529" t="s">
        <v>114</v>
      </c>
      <c r="H6" s="474" t="s">
        <v>115</v>
      </c>
      <c r="I6" s="474" t="s">
        <v>116</v>
      </c>
      <c r="J6" s="474" t="s">
        <v>90</v>
      </c>
      <c r="K6" s="474" t="s">
        <v>81</v>
      </c>
      <c r="L6" s="474" t="s">
        <v>82</v>
      </c>
      <c r="M6" s="474" t="s">
        <v>90</v>
      </c>
      <c r="N6" s="840"/>
    </row>
    <row r="7" spans="1:14" ht="17.25" customHeight="1" x14ac:dyDescent="0.25">
      <c r="A7" s="836"/>
      <c r="B7" s="831" t="s">
        <v>117</v>
      </c>
      <c r="C7" s="831"/>
      <c r="D7" s="831"/>
      <c r="E7" s="831"/>
      <c r="F7" s="831"/>
      <c r="G7" s="827" t="s">
        <v>118</v>
      </c>
      <c r="H7" s="827" t="s">
        <v>119</v>
      </c>
      <c r="I7" s="827" t="s">
        <v>120</v>
      </c>
      <c r="J7" s="827" t="s">
        <v>19</v>
      </c>
      <c r="K7" s="827" t="s">
        <v>121</v>
      </c>
      <c r="L7" s="827" t="s">
        <v>87</v>
      </c>
      <c r="M7" s="827" t="s">
        <v>19</v>
      </c>
      <c r="N7" s="840"/>
    </row>
    <row r="8" spans="1:14" ht="24" customHeight="1" x14ac:dyDescent="0.25">
      <c r="A8" s="836"/>
      <c r="B8" s="111" t="s">
        <v>122</v>
      </c>
      <c r="C8" s="111" t="s">
        <v>123</v>
      </c>
      <c r="D8" s="111" t="s">
        <v>124</v>
      </c>
      <c r="E8" s="111" t="s">
        <v>346</v>
      </c>
      <c r="F8" s="110" t="s">
        <v>90</v>
      </c>
      <c r="G8" s="827"/>
      <c r="H8" s="827"/>
      <c r="I8" s="827"/>
      <c r="J8" s="827"/>
      <c r="K8" s="827"/>
      <c r="L8" s="827"/>
      <c r="M8" s="827"/>
      <c r="N8" s="840"/>
    </row>
    <row r="9" spans="1:14" ht="37.5" customHeight="1" thickBot="1" x14ac:dyDescent="0.3">
      <c r="A9" s="837"/>
      <c r="B9" s="112" t="s">
        <v>125</v>
      </c>
      <c r="C9" s="113" t="s">
        <v>126</v>
      </c>
      <c r="D9" s="113" t="s">
        <v>127</v>
      </c>
      <c r="E9" s="113" t="s">
        <v>347</v>
      </c>
      <c r="F9" s="114" t="s">
        <v>19</v>
      </c>
      <c r="G9" s="828"/>
      <c r="H9" s="828"/>
      <c r="I9" s="828"/>
      <c r="J9" s="828"/>
      <c r="K9" s="828"/>
      <c r="L9" s="828"/>
      <c r="M9" s="828"/>
      <c r="N9" s="841"/>
    </row>
    <row r="10" spans="1:14" ht="35.25" customHeight="1" thickTop="1" x14ac:dyDescent="0.25">
      <c r="A10" s="349" t="s">
        <v>20</v>
      </c>
      <c r="B10" s="551">
        <v>2</v>
      </c>
      <c r="C10" s="551">
        <v>0</v>
      </c>
      <c r="D10" s="551">
        <v>1</v>
      </c>
      <c r="E10" s="551">
        <v>0</v>
      </c>
      <c r="F10" s="551">
        <f t="shared" ref="F10:F15" si="0">SUM(B10:E10)</f>
        <v>3</v>
      </c>
      <c r="G10" s="551">
        <v>30</v>
      </c>
      <c r="H10" s="551">
        <v>12</v>
      </c>
      <c r="I10" s="551">
        <v>21</v>
      </c>
      <c r="J10" s="551">
        <f t="shared" ref="J10:J15" si="1">SUM(H10:I10)</f>
        <v>33</v>
      </c>
      <c r="K10" s="551">
        <v>5</v>
      </c>
      <c r="L10" s="551">
        <v>0</v>
      </c>
      <c r="M10" s="551">
        <f t="shared" ref="M10:M15" si="2">SUM(K10:L10)</f>
        <v>5</v>
      </c>
      <c r="N10" s="115" t="s">
        <v>21</v>
      </c>
    </row>
    <row r="11" spans="1:14" ht="22.5" customHeight="1" x14ac:dyDescent="0.25">
      <c r="A11" s="116" t="s">
        <v>1</v>
      </c>
      <c r="B11" s="552">
        <v>17</v>
      </c>
      <c r="C11" s="552">
        <v>10</v>
      </c>
      <c r="D11" s="552">
        <v>44</v>
      </c>
      <c r="E11" s="552">
        <v>1</v>
      </c>
      <c r="F11" s="552">
        <f t="shared" si="0"/>
        <v>72</v>
      </c>
      <c r="G11" s="552">
        <v>112</v>
      </c>
      <c r="H11" s="552">
        <v>115</v>
      </c>
      <c r="I11" s="552">
        <v>69</v>
      </c>
      <c r="J11" s="552">
        <f t="shared" si="1"/>
        <v>184</v>
      </c>
      <c r="K11" s="552">
        <v>7.0000000000000018</v>
      </c>
      <c r="L11" s="552">
        <v>7</v>
      </c>
      <c r="M11" s="552">
        <f t="shared" si="2"/>
        <v>14.000000000000002</v>
      </c>
      <c r="N11" s="117" t="s">
        <v>22</v>
      </c>
    </row>
    <row r="12" spans="1:14" ht="37.5" customHeight="1" x14ac:dyDescent="0.25">
      <c r="A12" s="350" t="s">
        <v>23</v>
      </c>
      <c r="B12" s="552">
        <v>0</v>
      </c>
      <c r="C12" s="552">
        <v>0</v>
      </c>
      <c r="D12" s="552">
        <v>0</v>
      </c>
      <c r="E12" s="552">
        <v>0</v>
      </c>
      <c r="F12" s="552">
        <f t="shared" si="0"/>
        <v>0</v>
      </c>
      <c r="G12" s="552">
        <v>0</v>
      </c>
      <c r="H12" s="552">
        <v>0</v>
      </c>
      <c r="I12" s="552">
        <v>0</v>
      </c>
      <c r="J12" s="552">
        <f t="shared" si="1"/>
        <v>0</v>
      </c>
      <c r="K12" s="552">
        <v>0</v>
      </c>
      <c r="L12" s="552">
        <v>0</v>
      </c>
      <c r="M12" s="552">
        <f t="shared" si="2"/>
        <v>0</v>
      </c>
      <c r="N12" s="117" t="s">
        <v>24</v>
      </c>
    </row>
    <row r="13" spans="1:14" ht="21.95" customHeight="1" x14ac:dyDescent="0.25">
      <c r="A13" s="116" t="s">
        <v>2</v>
      </c>
      <c r="B13" s="552">
        <v>470</v>
      </c>
      <c r="C13" s="552">
        <v>18</v>
      </c>
      <c r="D13" s="552">
        <v>10</v>
      </c>
      <c r="E13" s="552">
        <v>0</v>
      </c>
      <c r="F13" s="552">
        <f>SUM(B13:E13)</f>
        <v>498</v>
      </c>
      <c r="G13" s="552">
        <v>45</v>
      </c>
      <c r="H13" s="552">
        <v>480</v>
      </c>
      <c r="I13" s="552">
        <v>63</v>
      </c>
      <c r="J13" s="552">
        <f t="shared" si="1"/>
        <v>543</v>
      </c>
      <c r="K13" s="552">
        <v>29</v>
      </c>
      <c r="L13" s="552">
        <v>96</v>
      </c>
      <c r="M13" s="552">
        <f t="shared" si="2"/>
        <v>125</v>
      </c>
      <c r="N13" s="117" t="s">
        <v>25</v>
      </c>
    </row>
    <row r="14" spans="1:14" ht="21.95" customHeight="1" x14ac:dyDescent="0.25">
      <c r="A14" s="118" t="s">
        <v>3</v>
      </c>
      <c r="B14" s="553">
        <v>1</v>
      </c>
      <c r="C14" s="553">
        <v>0</v>
      </c>
      <c r="D14" s="553">
        <v>0</v>
      </c>
      <c r="E14" s="553">
        <v>0</v>
      </c>
      <c r="F14" s="552">
        <f t="shared" si="0"/>
        <v>1</v>
      </c>
      <c r="G14" s="553">
        <v>4</v>
      </c>
      <c r="H14" s="553">
        <v>4</v>
      </c>
      <c r="I14" s="553">
        <v>1</v>
      </c>
      <c r="J14" s="552">
        <f t="shared" si="1"/>
        <v>5</v>
      </c>
      <c r="K14" s="553">
        <v>0</v>
      </c>
      <c r="L14" s="553">
        <v>0</v>
      </c>
      <c r="M14" s="552">
        <f t="shared" si="2"/>
        <v>0</v>
      </c>
      <c r="N14" s="117" t="s">
        <v>26</v>
      </c>
    </row>
    <row r="15" spans="1:14" ht="21.95" customHeight="1" thickBot="1" x14ac:dyDescent="0.3">
      <c r="A15" s="119" t="s">
        <v>4</v>
      </c>
      <c r="B15" s="554">
        <v>0</v>
      </c>
      <c r="C15" s="554">
        <v>0</v>
      </c>
      <c r="D15" s="554">
        <v>0</v>
      </c>
      <c r="E15" s="555">
        <v>0</v>
      </c>
      <c r="F15" s="556">
        <f t="shared" si="0"/>
        <v>0</v>
      </c>
      <c r="G15" s="554">
        <v>6</v>
      </c>
      <c r="H15" s="554">
        <v>5</v>
      </c>
      <c r="I15" s="554">
        <v>1</v>
      </c>
      <c r="J15" s="557">
        <f t="shared" si="1"/>
        <v>6</v>
      </c>
      <c r="K15" s="554">
        <v>1</v>
      </c>
      <c r="L15" s="554">
        <v>0</v>
      </c>
      <c r="M15" s="557">
        <f t="shared" si="2"/>
        <v>1</v>
      </c>
      <c r="N15" s="120" t="s">
        <v>27</v>
      </c>
    </row>
    <row r="16" spans="1:14" ht="21.95" customHeight="1" thickTop="1" thickBot="1" x14ac:dyDescent="0.3">
      <c r="A16" s="121" t="s">
        <v>28</v>
      </c>
      <c r="B16" s="558">
        <f t="shared" ref="B16:M16" si="3">SUM(B10:B15)</f>
        <v>490</v>
      </c>
      <c r="C16" s="558">
        <f t="shared" si="3"/>
        <v>28</v>
      </c>
      <c r="D16" s="558">
        <f t="shared" si="3"/>
        <v>55</v>
      </c>
      <c r="E16" s="559">
        <f t="shared" si="3"/>
        <v>1</v>
      </c>
      <c r="F16" s="559">
        <f t="shared" si="3"/>
        <v>574</v>
      </c>
      <c r="G16" s="558">
        <f t="shared" si="3"/>
        <v>197</v>
      </c>
      <c r="H16" s="558">
        <f t="shared" si="3"/>
        <v>616</v>
      </c>
      <c r="I16" s="558">
        <f t="shared" si="3"/>
        <v>155</v>
      </c>
      <c r="J16" s="558">
        <f t="shared" si="3"/>
        <v>771</v>
      </c>
      <c r="K16" s="558">
        <f t="shared" si="3"/>
        <v>42</v>
      </c>
      <c r="L16" s="558">
        <f t="shared" si="3"/>
        <v>103</v>
      </c>
      <c r="M16" s="558">
        <f t="shared" si="3"/>
        <v>145</v>
      </c>
      <c r="N16" s="122" t="s">
        <v>19</v>
      </c>
    </row>
    <row r="17" ht="15.75" thickTop="1" x14ac:dyDescent="0.25"/>
  </sheetData>
  <mergeCells count="20">
    <mergeCell ref="G7:G9"/>
    <mergeCell ref="H7:H9"/>
    <mergeCell ref="I7:I9"/>
    <mergeCell ref="J7:J9"/>
    <mergeCell ref="K7:K9"/>
    <mergeCell ref="K5:M5"/>
    <mergeCell ref="B6:F6"/>
    <mergeCell ref="B7:F7"/>
    <mergeCell ref="A1:N1"/>
    <mergeCell ref="A2:N2"/>
    <mergeCell ref="A3:M3"/>
    <mergeCell ref="A4:A9"/>
    <mergeCell ref="B4:G4"/>
    <mergeCell ref="H4:J4"/>
    <mergeCell ref="K4:M4"/>
    <mergeCell ref="N4:N9"/>
    <mergeCell ref="B5:G5"/>
    <mergeCell ref="H5:J5"/>
    <mergeCell ref="L7:L9"/>
    <mergeCell ref="M7:M9"/>
  </mergeCells>
  <printOptions horizontalCentered="1"/>
  <pageMargins left="1" right="1" top="1.5" bottom="1" header="1.5" footer="1"/>
  <pageSetup paperSize="9" scale="95" firstPageNumber="16" orientation="landscape" useFirstPageNumber="1" horizontalDpi="300" verticalDpi="300" r:id="rId1"/>
  <headerFooter>
    <oddFooter>&amp;C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24"/>
  <sheetViews>
    <sheetView rightToLeft="1" view="pageBreakPreview" zoomScaleSheetLayoutView="100" workbookViewId="0">
      <selection activeCell="C17" sqref="C17"/>
    </sheetView>
  </sheetViews>
  <sheetFormatPr defaultRowHeight="15" x14ac:dyDescent="0.25"/>
  <cols>
    <col min="1" max="1" width="9.85546875" style="124" customWidth="1"/>
    <col min="2" max="2" width="6.85546875" style="124" customWidth="1"/>
    <col min="3" max="3" width="12.42578125" style="124" customWidth="1"/>
    <col min="4" max="4" width="9.140625" style="124"/>
    <col min="5" max="5" width="9" style="124" customWidth="1"/>
    <col min="6" max="6" width="8.140625" style="124" customWidth="1"/>
    <col min="7" max="7" width="9.140625" style="124"/>
    <col min="8" max="8" width="8.140625" style="124" customWidth="1"/>
    <col min="9" max="9" width="11.85546875" style="124" customWidth="1"/>
    <col min="10" max="10" width="8.85546875" style="124" customWidth="1"/>
    <col min="11" max="11" width="8.140625" style="124" customWidth="1"/>
    <col min="12" max="12" width="7.5703125" style="124" customWidth="1"/>
    <col min="13" max="13" width="9.42578125" style="124" customWidth="1"/>
    <col min="14" max="14" width="15.28515625" style="124" customWidth="1"/>
    <col min="15" max="16384" width="9.140625" style="124"/>
  </cols>
  <sheetData>
    <row r="1" spans="1:15" ht="23.25" customHeight="1" x14ac:dyDescent="0.25">
      <c r="A1" s="844" t="s">
        <v>443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123"/>
    </row>
    <row r="2" spans="1:15" ht="27" customHeight="1" x14ac:dyDescent="0.25">
      <c r="A2" s="845" t="s">
        <v>444</v>
      </c>
      <c r="B2" s="845"/>
      <c r="C2" s="845"/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125"/>
    </row>
    <row r="3" spans="1:15" ht="27" customHeight="1" thickBot="1" x14ac:dyDescent="0.3">
      <c r="A3" s="846" t="s">
        <v>371</v>
      </c>
      <c r="B3" s="846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847" t="s">
        <v>128</v>
      </c>
      <c r="N3" s="847"/>
      <c r="O3" s="126"/>
    </row>
    <row r="4" spans="1:15" ht="23.25" customHeight="1" thickTop="1" x14ac:dyDescent="0.25">
      <c r="A4" s="848" t="s">
        <v>30</v>
      </c>
      <c r="B4" s="850" t="s">
        <v>107</v>
      </c>
      <c r="C4" s="850"/>
      <c r="D4" s="850" t="s">
        <v>129</v>
      </c>
      <c r="E4" s="850"/>
      <c r="F4" s="851"/>
      <c r="G4" s="530"/>
      <c r="H4" s="531" t="s">
        <v>108</v>
      </c>
      <c r="I4" s="531"/>
      <c r="J4" s="560" t="s">
        <v>130</v>
      </c>
      <c r="K4" s="850" t="s">
        <v>109</v>
      </c>
      <c r="L4" s="850"/>
      <c r="M4" s="530" t="s">
        <v>131</v>
      </c>
      <c r="N4" s="127"/>
      <c r="O4" s="128"/>
    </row>
    <row r="5" spans="1:15" ht="18" customHeight="1" x14ac:dyDescent="0.25">
      <c r="A5" s="844"/>
      <c r="B5" s="852" t="s">
        <v>354</v>
      </c>
      <c r="C5" s="852"/>
      <c r="D5" s="852"/>
      <c r="E5" s="852"/>
      <c r="F5" s="852"/>
      <c r="G5" s="843" t="s">
        <v>114</v>
      </c>
      <c r="H5" s="843" t="s">
        <v>115</v>
      </c>
      <c r="I5" s="843" t="s">
        <v>116</v>
      </c>
      <c r="J5" s="843" t="s">
        <v>90</v>
      </c>
      <c r="K5" s="843" t="s">
        <v>81</v>
      </c>
      <c r="L5" s="843" t="s">
        <v>82</v>
      </c>
      <c r="M5" s="843" t="s">
        <v>90</v>
      </c>
      <c r="N5" s="853" t="s">
        <v>32</v>
      </c>
      <c r="O5" s="129"/>
    </row>
    <row r="6" spans="1:15" ht="29.45" customHeight="1" x14ac:dyDescent="0.25">
      <c r="A6" s="844"/>
      <c r="B6" s="475" t="s">
        <v>122</v>
      </c>
      <c r="C6" s="475" t="s">
        <v>123</v>
      </c>
      <c r="D6" s="475" t="s">
        <v>124</v>
      </c>
      <c r="E6" s="473" t="s">
        <v>346</v>
      </c>
      <c r="F6" s="475" t="s">
        <v>90</v>
      </c>
      <c r="G6" s="843"/>
      <c r="H6" s="843"/>
      <c r="I6" s="843"/>
      <c r="J6" s="843"/>
      <c r="K6" s="843"/>
      <c r="L6" s="843"/>
      <c r="M6" s="843"/>
      <c r="N6" s="853"/>
      <c r="O6" s="129"/>
    </row>
    <row r="7" spans="1:15" ht="29.25" customHeight="1" thickBot="1" x14ac:dyDescent="0.3">
      <c r="A7" s="849"/>
      <c r="B7" s="130" t="s">
        <v>125</v>
      </c>
      <c r="C7" s="131" t="s">
        <v>126</v>
      </c>
      <c r="D7" s="131" t="s">
        <v>132</v>
      </c>
      <c r="E7" s="113" t="s">
        <v>347</v>
      </c>
      <c r="F7" s="130" t="s">
        <v>19</v>
      </c>
      <c r="G7" s="130" t="s">
        <v>110</v>
      </c>
      <c r="H7" s="130" t="s">
        <v>119</v>
      </c>
      <c r="I7" s="130" t="s">
        <v>120</v>
      </c>
      <c r="J7" s="130" t="s">
        <v>19</v>
      </c>
      <c r="K7" s="130" t="s">
        <v>133</v>
      </c>
      <c r="L7" s="130" t="s">
        <v>134</v>
      </c>
      <c r="M7" s="130" t="s">
        <v>19</v>
      </c>
      <c r="N7" s="854"/>
      <c r="O7" s="129"/>
    </row>
    <row r="8" spans="1:15" ht="19.5" customHeight="1" thickTop="1" x14ac:dyDescent="0.25">
      <c r="A8" s="690" t="s">
        <v>482</v>
      </c>
      <c r="B8" s="133">
        <v>38</v>
      </c>
      <c r="C8" s="357">
        <v>1</v>
      </c>
      <c r="D8" s="133">
        <v>2</v>
      </c>
      <c r="E8" s="133">
        <v>0</v>
      </c>
      <c r="F8" s="133">
        <f>SUM(B8:D8)</f>
        <v>41</v>
      </c>
      <c r="G8" s="133">
        <v>6</v>
      </c>
      <c r="H8" s="133">
        <v>37</v>
      </c>
      <c r="I8" s="133">
        <v>10</v>
      </c>
      <c r="J8" s="133">
        <f>SUM(H8:I8)</f>
        <v>47</v>
      </c>
      <c r="K8" s="357">
        <v>1</v>
      </c>
      <c r="L8" s="357">
        <v>0</v>
      </c>
      <c r="M8" s="357">
        <f>SUM(K8:L8)</f>
        <v>1</v>
      </c>
      <c r="N8" s="700" t="s">
        <v>496</v>
      </c>
      <c r="O8" s="659"/>
    </row>
    <row r="9" spans="1:15" ht="18" customHeight="1" x14ac:dyDescent="0.25">
      <c r="A9" s="354" t="s">
        <v>34</v>
      </c>
      <c r="B9" s="133">
        <v>26</v>
      </c>
      <c r="C9" s="357">
        <v>3</v>
      </c>
      <c r="D9" s="133">
        <v>0</v>
      </c>
      <c r="E9" s="133">
        <v>0</v>
      </c>
      <c r="F9" s="133">
        <f>SUM(B9:D9)</f>
        <v>29</v>
      </c>
      <c r="G9" s="133">
        <v>12</v>
      </c>
      <c r="H9" s="133">
        <v>34</v>
      </c>
      <c r="I9" s="133">
        <v>7</v>
      </c>
      <c r="J9" s="133">
        <f>SUM(H9:I9)</f>
        <v>41</v>
      </c>
      <c r="K9" s="357">
        <v>0</v>
      </c>
      <c r="L9" s="357">
        <v>2</v>
      </c>
      <c r="M9" s="357">
        <f>SUM(K9:L9)</f>
        <v>2</v>
      </c>
      <c r="N9" s="351" t="s">
        <v>35</v>
      </c>
      <c r="O9" s="132"/>
    </row>
    <row r="10" spans="1:15" ht="18" customHeight="1" x14ac:dyDescent="0.25">
      <c r="A10" s="354" t="s">
        <v>36</v>
      </c>
      <c r="B10" s="133">
        <v>3</v>
      </c>
      <c r="C10" s="357">
        <v>0</v>
      </c>
      <c r="D10" s="133">
        <v>0</v>
      </c>
      <c r="E10" s="133">
        <v>0</v>
      </c>
      <c r="F10" s="133">
        <f>SUM(B10:D10)</f>
        <v>3</v>
      </c>
      <c r="G10" s="133">
        <v>2</v>
      </c>
      <c r="H10" s="133">
        <v>5</v>
      </c>
      <c r="I10" s="133">
        <v>0</v>
      </c>
      <c r="J10" s="133">
        <f>SUM(H10:I10)</f>
        <v>5</v>
      </c>
      <c r="K10" s="357">
        <v>1</v>
      </c>
      <c r="L10" s="357">
        <v>0</v>
      </c>
      <c r="M10" s="357">
        <f>SUM(K10:L10)</f>
        <v>1</v>
      </c>
      <c r="N10" s="351" t="s">
        <v>37</v>
      </c>
      <c r="O10" s="132"/>
    </row>
    <row r="11" spans="1:15" ht="18" customHeight="1" x14ac:dyDescent="0.25">
      <c r="A11" s="354" t="s">
        <v>416</v>
      </c>
      <c r="B11" s="133">
        <v>0</v>
      </c>
      <c r="C11" s="357">
        <v>0</v>
      </c>
      <c r="D11" s="133">
        <v>0</v>
      </c>
      <c r="E11" s="133">
        <v>0</v>
      </c>
      <c r="F11" s="133">
        <f>SUM(B11:D11)</f>
        <v>0</v>
      </c>
      <c r="G11" s="133">
        <v>2</v>
      </c>
      <c r="H11" s="133">
        <v>1</v>
      </c>
      <c r="I11" s="133">
        <v>1</v>
      </c>
      <c r="J11" s="133">
        <f>SUM(H11:I11)</f>
        <v>2</v>
      </c>
      <c r="K11" s="357">
        <v>0</v>
      </c>
      <c r="L11" s="357">
        <v>0</v>
      </c>
      <c r="M11" s="357">
        <f>SUM(K11:L11)</f>
        <v>0</v>
      </c>
      <c r="N11" s="351" t="s">
        <v>417</v>
      </c>
      <c r="O11" s="132"/>
    </row>
    <row r="12" spans="1:15" ht="18" customHeight="1" x14ac:dyDescent="0.25">
      <c r="A12" s="354" t="s">
        <v>38</v>
      </c>
      <c r="B12" s="133">
        <v>290</v>
      </c>
      <c r="C12" s="357">
        <v>10</v>
      </c>
      <c r="D12" s="133">
        <v>23</v>
      </c>
      <c r="E12" s="133">
        <v>0</v>
      </c>
      <c r="F12" s="133">
        <f>SUM(B12:E12)</f>
        <v>323</v>
      </c>
      <c r="G12" s="133">
        <v>95</v>
      </c>
      <c r="H12" s="133">
        <v>327</v>
      </c>
      <c r="I12" s="133">
        <v>91</v>
      </c>
      <c r="J12" s="133">
        <f t="shared" ref="J12:J22" si="0">SUM(H12:I12)</f>
        <v>418</v>
      </c>
      <c r="K12" s="357">
        <v>21</v>
      </c>
      <c r="L12" s="357">
        <v>9.0000000000000018</v>
      </c>
      <c r="M12" s="357">
        <f t="shared" ref="M12:M22" si="1">SUM(K12:L12)</f>
        <v>30</v>
      </c>
      <c r="N12" s="351" t="s">
        <v>39</v>
      </c>
      <c r="O12" s="132"/>
    </row>
    <row r="13" spans="1:15" ht="18" customHeight="1" x14ac:dyDescent="0.25">
      <c r="A13" s="354" t="s">
        <v>40</v>
      </c>
      <c r="B13" s="133">
        <v>72</v>
      </c>
      <c r="C13" s="357">
        <v>3</v>
      </c>
      <c r="D13" s="133">
        <v>2</v>
      </c>
      <c r="E13" s="133">
        <v>0</v>
      </c>
      <c r="F13" s="133">
        <f>SUM(B13:D13)</f>
        <v>77</v>
      </c>
      <c r="G13" s="133">
        <v>17</v>
      </c>
      <c r="H13" s="133">
        <v>87</v>
      </c>
      <c r="I13" s="133">
        <v>7</v>
      </c>
      <c r="J13" s="133">
        <f t="shared" si="0"/>
        <v>94</v>
      </c>
      <c r="K13" s="357">
        <v>8</v>
      </c>
      <c r="L13" s="357">
        <v>5</v>
      </c>
      <c r="M13" s="357">
        <f t="shared" si="1"/>
        <v>13</v>
      </c>
      <c r="N13" s="351" t="s">
        <v>41</v>
      </c>
      <c r="O13" s="132"/>
    </row>
    <row r="14" spans="1:15" ht="18" customHeight="1" x14ac:dyDescent="0.25">
      <c r="A14" s="354" t="s">
        <v>42</v>
      </c>
      <c r="B14" s="133">
        <v>4</v>
      </c>
      <c r="C14" s="357">
        <v>1</v>
      </c>
      <c r="D14" s="133">
        <v>5</v>
      </c>
      <c r="E14" s="133">
        <v>0</v>
      </c>
      <c r="F14" s="133">
        <f>SUM(B14:D14)</f>
        <v>10</v>
      </c>
      <c r="G14" s="133">
        <v>8</v>
      </c>
      <c r="H14" s="133">
        <v>14</v>
      </c>
      <c r="I14" s="133">
        <v>4</v>
      </c>
      <c r="J14" s="133">
        <f t="shared" si="0"/>
        <v>18</v>
      </c>
      <c r="K14" s="357">
        <v>0</v>
      </c>
      <c r="L14" s="357">
        <v>0</v>
      </c>
      <c r="M14" s="357">
        <f t="shared" si="1"/>
        <v>0</v>
      </c>
      <c r="N14" s="351" t="s">
        <v>43</v>
      </c>
      <c r="O14" s="132"/>
    </row>
    <row r="15" spans="1:15" ht="18" customHeight="1" x14ac:dyDescent="0.25">
      <c r="A15" s="354" t="s">
        <v>44</v>
      </c>
      <c r="B15" s="133">
        <v>5</v>
      </c>
      <c r="C15" s="357">
        <v>0</v>
      </c>
      <c r="D15" s="133">
        <v>5</v>
      </c>
      <c r="E15" s="133">
        <v>0</v>
      </c>
      <c r="F15" s="133">
        <f>SUM(B15:D15)</f>
        <v>10</v>
      </c>
      <c r="G15" s="133">
        <v>2</v>
      </c>
      <c r="H15" s="133">
        <v>10</v>
      </c>
      <c r="I15" s="133">
        <v>2</v>
      </c>
      <c r="J15" s="133">
        <f t="shared" si="0"/>
        <v>12</v>
      </c>
      <c r="K15" s="357">
        <v>0</v>
      </c>
      <c r="L15" s="357">
        <v>3</v>
      </c>
      <c r="M15" s="357">
        <f t="shared" si="1"/>
        <v>3</v>
      </c>
      <c r="N15" s="351" t="s">
        <v>45</v>
      </c>
      <c r="O15" s="132"/>
    </row>
    <row r="16" spans="1:15" ht="18" customHeight="1" x14ac:dyDescent="0.25">
      <c r="A16" s="354" t="s">
        <v>46</v>
      </c>
      <c r="B16" s="133">
        <v>3</v>
      </c>
      <c r="C16" s="357">
        <v>0</v>
      </c>
      <c r="D16" s="133">
        <v>4</v>
      </c>
      <c r="E16" s="133">
        <v>0</v>
      </c>
      <c r="F16" s="133">
        <f>SUM(B16:E16)</f>
        <v>7</v>
      </c>
      <c r="G16" s="133">
        <v>5</v>
      </c>
      <c r="H16" s="133">
        <v>8</v>
      </c>
      <c r="I16" s="133">
        <v>4</v>
      </c>
      <c r="J16" s="133">
        <f t="shared" si="0"/>
        <v>12</v>
      </c>
      <c r="K16" s="357">
        <v>1</v>
      </c>
      <c r="L16" s="357">
        <v>6</v>
      </c>
      <c r="M16" s="357">
        <f t="shared" si="1"/>
        <v>7</v>
      </c>
      <c r="N16" s="351" t="s">
        <v>47</v>
      </c>
      <c r="O16" s="132"/>
    </row>
    <row r="17" spans="1:15" ht="18" customHeight="1" x14ac:dyDescent="0.25">
      <c r="A17" s="354" t="s">
        <v>48</v>
      </c>
      <c r="B17" s="133">
        <v>14</v>
      </c>
      <c r="C17" s="357">
        <v>0</v>
      </c>
      <c r="D17" s="133">
        <v>2</v>
      </c>
      <c r="E17" s="133">
        <v>0</v>
      </c>
      <c r="F17" s="133">
        <f t="shared" ref="F17:F22" si="2">SUM(B17:D17)</f>
        <v>16</v>
      </c>
      <c r="G17" s="133">
        <v>13</v>
      </c>
      <c r="H17" s="133">
        <v>22</v>
      </c>
      <c r="I17" s="133">
        <v>7</v>
      </c>
      <c r="J17" s="133">
        <f t="shared" si="0"/>
        <v>29</v>
      </c>
      <c r="K17" s="357">
        <v>1</v>
      </c>
      <c r="L17" s="357">
        <v>6</v>
      </c>
      <c r="M17" s="357">
        <f t="shared" si="1"/>
        <v>7</v>
      </c>
      <c r="N17" s="351" t="s">
        <v>49</v>
      </c>
      <c r="O17" s="132"/>
    </row>
    <row r="18" spans="1:15" ht="18" customHeight="1" x14ac:dyDescent="0.25">
      <c r="A18" s="354" t="s">
        <v>50</v>
      </c>
      <c r="B18" s="133">
        <v>4</v>
      </c>
      <c r="C18" s="357">
        <v>1</v>
      </c>
      <c r="D18" s="133">
        <v>1</v>
      </c>
      <c r="E18" s="133">
        <v>0</v>
      </c>
      <c r="F18" s="133">
        <f t="shared" si="2"/>
        <v>6</v>
      </c>
      <c r="G18" s="133">
        <v>10</v>
      </c>
      <c r="H18" s="133">
        <v>8</v>
      </c>
      <c r="I18" s="133">
        <v>8</v>
      </c>
      <c r="J18" s="133">
        <f t="shared" si="0"/>
        <v>16</v>
      </c>
      <c r="K18" s="357">
        <v>3</v>
      </c>
      <c r="L18" s="357">
        <v>13</v>
      </c>
      <c r="M18" s="357">
        <f t="shared" si="1"/>
        <v>16</v>
      </c>
      <c r="N18" s="351" t="s">
        <v>51</v>
      </c>
      <c r="O18" s="132"/>
    </row>
    <row r="19" spans="1:15" ht="18" customHeight="1" x14ac:dyDescent="0.25">
      <c r="A19" s="354" t="s">
        <v>52</v>
      </c>
      <c r="B19" s="133">
        <v>1</v>
      </c>
      <c r="C19" s="357">
        <v>0</v>
      </c>
      <c r="D19" s="133">
        <v>1</v>
      </c>
      <c r="E19" s="133">
        <v>0</v>
      </c>
      <c r="F19" s="133">
        <f t="shared" si="2"/>
        <v>2</v>
      </c>
      <c r="G19" s="133">
        <v>5</v>
      </c>
      <c r="H19" s="133">
        <v>5</v>
      </c>
      <c r="I19" s="133">
        <v>2</v>
      </c>
      <c r="J19" s="133">
        <f t="shared" si="0"/>
        <v>7</v>
      </c>
      <c r="K19" s="357">
        <v>2</v>
      </c>
      <c r="L19" s="357">
        <v>10</v>
      </c>
      <c r="M19" s="357">
        <f t="shared" si="1"/>
        <v>12</v>
      </c>
      <c r="N19" s="351" t="s">
        <v>53</v>
      </c>
      <c r="O19" s="132"/>
    </row>
    <row r="20" spans="1:15" ht="18" customHeight="1" x14ac:dyDescent="0.25">
      <c r="A20" s="354" t="s">
        <v>54</v>
      </c>
      <c r="B20" s="133">
        <v>23</v>
      </c>
      <c r="C20" s="357">
        <v>1</v>
      </c>
      <c r="D20" s="133">
        <v>1</v>
      </c>
      <c r="E20" s="133">
        <v>0</v>
      </c>
      <c r="F20" s="133">
        <f t="shared" si="2"/>
        <v>25</v>
      </c>
      <c r="G20" s="133">
        <v>2</v>
      </c>
      <c r="H20" s="133">
        <v>21</v>
      </c>
      <c r="I20" s="133">
        <v>6</v>
      </c>
      <c r="J20" s="133">
        <f t="shared" si="0"/>
        <v>27</v>
      </c>
      <c r="K20" s="357">
        <v>2</v>
      </c>
      <c r="L20" s="357">
        <v>47.000000000000007</v>
      </c>
      <c r="M20" s="357">
        <f t="shared" si="1"/>
        <v>49.000000000000007</v>
      </c>
      <c r="N20" s="351" t="s">
        <v>55</v>
      </c>
      <c r="O20" s="132"/>
    </row>
    <row r="21" spans="1:15" ht="18" customHeight="1" x14ac:dyDescent="0.25">
      <c r="A21" s="354" t="s">
        <v>56</v>
      </c>
      <c r="B21" s="133">
        <v>0</v>
      </c>
      <c r="C21" s="357">
        <v>0</v>
      </c>
      <c r="D21" s="133">
        <v>0</v>
      </c>
      <c r="E21" s="133">
        <v>1</v>
      </c>
      <c r="F21" s="133">
        <f>SUM(B21:E21)</f>
        <v>1</v>
      </c>
      <c r="G21" s="133">
        <v>4</v>
      </c>
      <c r="H21" s="133">
        <v>2</v>
      </c>
      <c r="I21" s="133">
        <v>3</v>
      </c>
      <c r="J21" s="133">
        <f t="shared" si="0"/>
        <v>5</v>
      </c>
      <c r="K21" s="357">
        <v>1</v>
      </c>
      <c r="L21" s="357">
        <v>0</v>
      </c>
      <c r="M21" s="357">
        <f t="shared" si="1"/>
        <v>1</v>
      </c>
      <c r="N21" s="351" t="s">
        <v>57</v>
      </c>
      <c r="O21" s="132"/>
    </row>
    <row r="22" spans="1:15" ht="18" customHeight="1" thickBot="1" x14ac:dyDescent="0.3">
      <c r="A22" s="355" t="s">
        <v>58</v>
      </c>
      <c r="B22" s="134">
        <v>7</v>
      </c>
      <c r="C22" s="358">
        <v>8</v>
      </c>
      <c r="D22" s="134">
        <v>9</v>
      </c>
      <c r="E22" s="134">
        <v>0</v>
      </c>
      <c r="F22" s="134">
        <f t="shared" si="2"/>
        <v>24</v>
      </c>
      <c r="G22" s="134">
        <v>14</v>
      </c>
      <c r="H22" s="134">
        <v>35</v>
      </c>
      <c r="I22" s="134">
        <v>3</v>
      </c>
      <c r="J22" s="134">
        <f t="shared" si="0"/>
        <v>38</v>
      </c>
      <c r="K22" s="358">
        <v>1</v>
      </c>
      <c r="L22" s="358">
        <v>2</v>
      </c>
      <c r="M22" s="358">
        <f t="shared" si="1"/>
        <v>3</v>
      </c>
      <c r="N22" s="352" t="s">
        <v>59</v>
      </c>
      <c r="O22" s="132"/>
    </row>
    <row r="23" spans="1:15" ht="18" customHeight="1" thickTop="1" thickBot="1" x14ac:dyDescent="0.3">
      <c r="A23" s="356" t="s">
        <v>28</v>
      </c>
      <c r="B23" s="135">
        <f t="shared" ref="B23:E23" si="3">SUM(B8:B22)</f>
        <v>490</v>
      </c>
      <c r="C23" s="135">
        <f t="shared" si="3"/>
        <v>28</v>
      </c>
      <c r="D23" s="135">
        <f t="shared" si="3"/>
        <v>55</v>
      </c>
      <c r="E23" s="135">
        <f t="shared" si="3"/>
        <v>1</v>
      </c>
      <c r="F23" s="135">
        <f>SUM(F8:F22)</f>
        <v>574</v>
      </c>
      <c r="G23" s="135">
        <f>SUM(G8:G22)</f>
        <v>197</v>
      </c>
      <c r="H23" s="135">
        <f t="shared" ref="H23:M23" si="4">SUM(H8:H22)</f>
        <v>616</v>
      </c>
      <c r="I23" s="135">
        <f t="shared" si="4"/>
        <v>155</v>
      </c>
      <c r="J23" s="135">
        <f t="shared" si="4"/>
        <v>771</v>
      </c>
      <c r="K23" s="135">
        <f t="shared" si="4"/>
        <v>42</v>
      </c>
      <c r="L23" s="135">
        <f t="shared" si="4"/>
        <v>103</v>
      </c>
      <c r="M23" s="135">
        <f t="shared" si="4"/>
        <v>145</v>
      </c>
      <c r="N23" s="353" t="s">
        <v>19</v>
      </c>
      <c r="O23" s="132"/>
    </row>
    <row r="24" spans="1:15" ht="15.75" thickTop="1" x14ac:dyDescent="0.25"/>
  </sheetData>
  <mergeCells count="17">
    <mergeCell ref="I5:I6"/>
    <mergeCell ref="J5:J6"/>
    <mergeCell ref="K5:K6"/>
    <mergeCell ref="L5:L6"/>
    <mergeCell ref="M5:M6"/>
    <mergeCell ref="A1:N1"/>
    <mergeCell ref="A2:N2"/>
    <mergeCell ref="A3:B3"/>
    <mergeCell ref="M3:N3"/>
    <mergeCell ref="A4:A7"/>
    <mergeCell ref="B4:C4"/>
    <mergeCell ref="D4:F4"/>
    <mergeCell ref="K4:L4"/>
    <mergeCell ref="B5:F5"/>
    <mergeCell ref="G5:G6"/>
    <mergeCell ref="N5:N7"/>
    <mergeCell ref="H5:H6"/>
  </mergeCells>
  <printOptions horizontalCentered="1"/>
  <pageMargins left="1" right="1" top="1.25" bottom="1" header="1.5" footer="1"/>
  <pageSetup paperSize="9" scale="90" firstPageNumber="17" orientation="landscape" useFirstPageNumber="1" horizontalDpi="300" verticalDpi="300" r:id="rId1"/>
  <headerFooter>
    <oddFooter>&amp;C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13"/>
  <sheetViews>
    <sheetView rightToLeft="1" view="pageBreakPreview" zoomScale="86" zoomScaleSheetLayoutView="86" workbookViewId="0">
      <selection activeCell="C17" sqref="C17"/>
    </sheetView>
  </sheetViews>
  <sheetFormatPr defaultRowHeight="15" x14ac:dyDescent="0.25"/>
  <cols>
    <col min="1" max="1" width="14.5703125" style="137" customWidth="1"/>
    <col min="2" max="2" width="10.42578125" style="137" customWidth="1"/>
    <col min="3" max="3" width="8.140625" style="137" customWidth="1"/>
    <col min="4" max="4" width="10.140625" style="137" customWidth="1"/>
    <col min="5" max="5" width="8.140625" style="137" customWidth="1"/>
    <col min="6" max="6" width="7.7109375" style="137" customWidth="1"/>
    <col min="7" max="7" width="8.5703125" style="137" customWidth="1"/>
    <col min="8" max="8" width="11.42578125" style="137" customWidth="1"/>
    <col min="9" max="9" width="13.5703125" style="137" customWidth="1"/>
    <col min="10" max="10" width="12.42578125" style="137" customWidth="1"/>
    <col min="11" max="11" width="8.42578125" style="137" customWidth="1"/>
    <col min="12" max="12" width="9.140625" style="137" hidden="1" customWidth="1"/>
    <col min="13" max="13" width="19.85546875" style="137" customWidth="1"/>
    <col min="14" max="16384" width="9.140625" style="137"/>
  </cols>
  <sheetData>
    <row r="1" spans="1:13" ht="21" customHeight="1" x14ac:dyDescent="0.25">
      <c r="A1" s="855" t="s">
        <v>445</v>
      </c>
      <c r="B1" s="855"/>
      <c r="C1" s="855"/>
      <c r="D1" s="855"/>
      <c r="E1" s="855"/>
      <c r="F1" s="855"/>
      <c r="G1" s="855"/>
      <c r="H1" s="855"/>
      <c r="I1" s="855"/>
      <c r="J1" s="855"/>
      <c r="K1" s="855"/>
      <c r="L1" s="855"/>
      <c r="M1" s="855"/>
    </row>
    <row r="2" spans="1:13" ht="23.25" customHeight="1" x14ac:dyDescent="0.25">
      <c r="A2" s="856" t="s">
        <v>446</v>
      </c>
      <c r="B2" s="856"/>
      <c r="C2" s="856"/>
      <c r="D2" s="856"/>
      <c r="E2" s="856"/>
      <c r="F2" s="856"/>
      <c r="G2" s="856"/>
      <c r="H2" s="856"/>
      <c r="I2" s="856"/>
      <c r="J2" s="856"/>
      <c r="K2" s="856"/>
      <c r="L2" s="856"/>
      <c r="M2" s="856"/>
    </row>
    <row r="3" spans="1:13" ht="22.5" customHeight="1" thickBot="1" x14ac:dyDescent="0.3">
      <c r="A3" s="363" t="s">
        <v>348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136" t="s">
        <v>135</v>
      </c>
    </row>
    <row r="4" spans="1:13" ht="33.75" customHeight="1" thickTop="1" x14ac:dyDescent="0.25">
      <c r="A4" s="857" t="s">
        <v>0</v>
      </c>
      <c r="B4" s="138" t="s">
        <v>136</v>
      </c>
      <c r="C4" s="138" t="s">
        <v>137</v>
      </c>
      <c r="D4" s="138" t="s">
        <v>138</v>
      </c>
      <c r="E4" s="138" t="s">
        <v>139</v>
      </c>
      <c r="F4" s="138" t="s">
        <v>140</v>
      </c>
      <c r="G4" s="138" t="s">
        <v>141</v>
      </c>
      <c r="H4" s="138" t="s">
        <v>142</v>
      </c>
      <c r="I4" s="138" t="s">
        <v>143</v>
      </c>
      <c r="J4" s="138" t="s">
        <v>144</v>
      </c>
      <c r="K4" s="138" t="s">
        <v>4</v>
      </c>
      <c r="L4" s="138" t="s">
        <v>28</v>
      </c>
      <c r="M4" s="857" t="s">
        <v>9</v>
      </c>
    </row>
    <row r="5" spans="1:13" ht="51.75" customHeight="1" thickBot="1" x14ac:dyDescent="0.3">
      <c r="A5" s="858"/>
      <c r="B5" s="139" t="s">
        <v>145</v>
      </c>
      <c r="C5" s="139" t="s">
        <v>146</v>
      </c>
      <c r="D5" s="139" t="s">
        <v>147</v>
      </c>
      <c r="E5" s="139" t="s">
        <v>148</v>
      </c>
      <c r="F5" s="139" t="s">
        <v>149</v>
      </c>
      <c r="G5" s="139" t="s">
        <v>150</v>
      </c>
      <c r="H5" s="139" t="s">
        <v>151</v>
      </c>
      <c r="I5" s="139" t="s">
        <v>152</v>
      </c>
      <c r="J5" s="139" t="s">
        <v>153</v>
      </c>
      <c r="K5" s="139" t="s">
        <v>27</v>
      </c>
      <c r="L5" s="139" t="s">
        <v>19</v>
      </c>
      <c r="M5" s="858"/>
    </row>
    <row r="6" spans="1:13" ht="44.25" customHeight="1" thickTop="1" x14ac:dyDescent="0.25">
      <c r="A6" s="140" t="s">
        <v>20</v>
      </c>
      <c r="B6" s="141">
        <v>49</v>
      </c>
      <c r="C6" s="141">
        <v>100</v>
      </c>
      <c r="D6" s="141">
        <v>1104.0000000000002</v>
      </c>
      <c r="E6" s="141">
        <v>59</v>
      </c>
      <c r="F6" s="141">
        <v>41.000000000000007</v>
      </c>
      <c r="G6" s="141">
        <v>35.000000000000007</v>
      </c>
      <c r="H6" s="141">
        <v>35.000000000000007</v>
      </c>
      <c r="I6" s="141">
        <v>133</v>
      </c>
      <c r="J6" s="141">
        <v>450</v>
      </c>
      <c r="K6" s="141">
        <v>93.000000000000014</v>
      </c>
      <c r="L6" s="141">
        <f>SUM(B6:K6)</f>
        <v>2099.0000000000005</v>
      </c>
      <c r="M6" s="360" t="s">
        <v>21</v>
      </c>
    </row>
    <row r="7" spans="1:13" ht="24" customHeight="1" x14ac:dyDescent="0.25">
      <c r="A7" s="142" t="s">
        <v>1</v>
      </c>
      <c r="B7" s="143">
        <v>166.00000000000023</v>
      </c>
      <c r="C7" s="143">
        <v>407</v>
      </c>
      <c r="D7" s="143">
        <v>3003.9999999999986</v>
      </c>
      <c r="E7" s="143">
        <v>183.00000000000009</v>
      </c>
      <c r="F7" s="143">
        <v>112.00000000000001</v>
      </c>
      <c r="G7" s="143">
        <v>116.00000000000004</v>
      </c>
      <c r="H7" s="143">
        <v>154.00000000000009</v>
      </c>
      <c r="I7" s="143">
        <v>392.00000000000023</v>
      </c>
      <c r="J7" s="143">
        <v>1127.9999999999998</v>
      </c>
      <c r="K7" s="143">
        <v>305.00000000000006</v>
      </c>
      <c r="L7" s="143">
        <f>SUM(B7:K7)</f>
        <v>5966.9999999999991</v>
      </c>
      <c r="M7" s="359" t="s">
        <v>22</v>
      </c>
    </row>
    <row r="8" spans="1:13" ht="33" customHeight="1" x14ac:dyDescent="0.25">
      <c r="A8" s="142" t="s">
        <v>23</v>
      </c>
      <c r="B8" s="143">
        <v>0</v>
      </c>
      <c r="C8" s="143">
        <v>0</v>
      </c>
      <c r="D8" s="143">
        <v>0</v>
      </c>
      <c r="E8" s="143">
        <v>0</v>
      </c>
      <c r="F8" s="143">
        <v>0</v>
      </c>
      <c r="G8" s="143">
        <v>0</v>
      </c>
      <c r="H8" s="143">
        <v>0</v>
      </c>
      <c r="I8" s="143">
        <v>0</v>
      </c>
      <c r="J8" s="143">
        <v>0</v>
      </c>
      <c r="K8" s="143">
        <v>0</v>
      </c>
      <c r="L8" s="143">
        <f>SUM(B8:K8)</f>
        <v>0</v>
      </c>
      <c r="M8" s="364" t="s">
        <v>24</v>
      </c>
    </row>
    <row r="9" spans="1:13" ht="25.5" customHeight="1" x14ac:dyDescent="0.25">
      <c r="A9" s="142" t="s">
        <v>2</v>
      </c>
      <c r="B9" s="143">
        <v>549.00000000000057</v>
      </c>
      <c r="C9" s="143">
        <v>780.00000000000091</v>
      </c>
      <c r="D9" s="143">
        <v>4378.9999999999982</v>
      </c>
      <c r="E9" s="143">
        <v>708.00000000000011</v>
      </c>
      <c r="F9" s="143">
        <v>566.99999999999955</v>
      </c>
      <c r="G9" s="143">
        <v>534.00000000000011</v>
      </c>
      <c r="H9" s="143">
        <v>528.99999999999977</v>
      </c>
      <c r="I9" s="143">
        <v>1387.0000000000027</v>
      </c>
      <c r="J9" s="143">
        <v>3396.0000000000032</v>
      </c>
      <c r="K9" s="143">
        <v>813</v>
      </c>
      <c r="L9" s="143">
        <f>SUM(B9:K9)</f>
        <v>13642.000000000007</v>
      </c>
      <c r="M9" s="359" t="s">
        <v>25</v>
      </c>
    </row>
    <row r="10" spans="1:13" ht="21.95" customHeight="1" x14ac:dyDescent="0.25">
      <c r="A10" s="144" t="s">
        <v>3</v>
      </c>
      <c r="B10" s="143">
        <v>5</v>
      </c>
      <c r="C10" s="143">
        <v>8</v>
      </c>
      <c r="D10" s="143">
        <v>126</v>
      </c>
      <c r="E10" s="143">
        <v>8</v>
      </c>
      <c r="F10" s="143">
        <v>5</v>
      </c>
      <c r="G10" s="143">
        <v>3</v>
      </c>
      <c r="H10" s="143">
        <v>5</v>
      </c>
      <c r="I10" s="143">
        <v>12</v>
      </c>
      <c r="J10" s="143">
        <v>20</v>
      </c>
      <c r="K10" s="143">
        <v>2</v>
      </c>
      <c r="L10" s="143">
        <f t="shared" ref="L10" si="0">SUM(B10:K10)</f>
        <v>194</v>
      </c>
      <c r="M10" s="359" t="s">
        <v>26</v>
      </c>
    </row>
    <row r="11" spans="1:13" ht="22.5" customHeight="1" thickBot="1" x14ac:dyDescent="0.3">
      <c r="A11" s="145" t="s">
        <v>4</v>
      </c>
      <c r="B11" s="146">
        <v>6</v>
      </c>
      <c r="C11" s="146">
        <v>7</v>
      </c>
      <c r="D11" s="146">
        <v>48</v>
      </c>
      <c r="E11" s="146">
        <v>7</v>
      </c>
      <c r="F11" s="146">
        <v>5</v>
      </c>
      <c r="G11" s="146">
        <v>7</v>
      </c>
      <c r="H11" s="146">
        <v>7</v>
      </c>
      <c r="I11" s="146">
        <v>18</v>
      </c>
      <c r="J11" s="146">
        <v>55</v>
      </c>
      <c r="K11" s="146">
        <v>25</v>
      </c>
      <c r="L11" s="146">
        <f>SUM(B11:K11)</f>
        <v>185</v>
      </c>
      <c r="M11" s="361" t="s">
        <v>27</v>
      </c>
    </row>
    <row r="12" spans="1:13" ht="23.25" customHeight="1" thickTop="1" thickBot="1" x14ac:dyDescent="0.3">
      <c r="A12" s="147" t="s">
        <v>28</v>
      </c>
      <c r="B12" s="148">
        <f t="shared" ref="B12:L12" si="1">SUM(B6:B11)</f>
        <v>775.0000000000008</v>
      </c>
      <c r="C12" s="148">
        <f t="shared" si="1"/>
        <v>1302.0000000000009</v>
      </c>
      <c r="D12" s="148">
        <f t="shared" si="1"/>
        <v>8660.9999999999964</v>
      </c>
      <c r="E12" s="148">
        <f t="shared" si="1"/>
        <v>965.00000000000023</v>
      </c>
      <c r="F12" s="148">
        <f t="shared" si="1"/>
        <v>729.99999999999955</v>
      </c>
      <c r="G12" s="148">
        <f t="shared" si="1"/>
        <v>695.00000000000023</v>
      </c>
      <c r="H12" s="148">
        <f t="shared" si="1"/>
        <v>729.99999999999989</v>
      </c>
      <c r="I12" s="148">
        <f t="shared" si="1"/>
        <v>1942.000000000003</v>
      </c>
      <c r="J12" s="148">
        <f t="shared" si="1"/>
        <v>5049.0000000000027</v>
      </c>
      <c r="K12" s="148">
        <f t="shared" si="1"/>
        <v>1238</v>
      </c>
      <c r="L12" s="148">
        <f t="shared" si="1"/>
        <v>22087.000000000007</v>
      </c>
      <c r="M12" s="362" t="s">
        <v>19</v>
      </c>
    </row>
    <row r="13" spans="1:13" ht="15.75" thickTop="1" x14ac:dyDescent="0.25"/>
  </sheetData>
  <mergeCells count="4">
    <mergeCell ref="A1:M1"/>
    <mergeCell ref="A2:M2"/>
    <mergeCell ref="A4:A5"/>
    <mergeCell ref="M4:M5"/>
  </mergeCells>
  <printOptions horizontalCentered="1"/>
  <pageMargins left="1" right="1" top="1.5" bottom="1" header="1.5" footer="1"/>
  <pageSetup paperSize="9" scale="85" firstPageNumber="18" orientation="landscape" useFirstPageNumber="1" horizontalDpi="300" verticalDpi="300" r:id="rId1"/>
  <headerFooter>
    <oddFooter>&amp;C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22"/>
  <sheetViews>
    <sheetView rightToLeft="1" view="pageBreakPreview" zoomScaleSheetLayoutView="100" workbookViewId="0">
      <selection activeCell="J3" sqref="J3"/>
    </sheetView>
  </sheetViews>
  <sheetFormatPr defaultRowHeight="15" x14ac:dyDescent="0.25"/>
  <cols>
    <col min="1" max="1" width="10.42578125" style="149" customWidth="1"/>
    <col min="2" max="2" width="9.85546875" style="149" customWidth="1"/>
    <col min="3" max="3" width="9.140625" style="149"/>
    <col min="4" max="4" width="10.140625" style="149" customWidth="1"/>
    <col min="5" max="7" width="9.140625" style="149"/>
    <col min="8" max="8" width="11" style="149" customWidth="1"/>
    <col min="9" max="9" width="12.140625" style="149" customWidth="1"/>
    <col min="10" max="10" width="11.5703125" style="149" customWidth="1"/>
    <col min="11" max="11" width="7.85546875" style="149" customWidth="1"/>
    <col min="12" max="12" width="0" style="149" hidden="1" customWidth="1"/>
    <col min="13" max="13" width="15.42578125" style="149" customWidth="1"/>
    <col min="14" max="16384" width="9.140625" style="149"/>
  </cols>
  <sheetData>
    <row r="1" spans="1:13" ht="21.75" customHeight="1" x14ac:dyDescent="0.25">
      <c r="A1" s="863" t="s">
        <v>447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863"/>
    </row>
    <row r="2" spans="1:13" ht="21" customHeight="1" x14ac:dyDescent="0.25">
      <c r="A2" s="864" t="s">
        <v>513</v>
      </c>
      <c r="B2" s="864"/>
      <c r="C2" s="864"/>
      <c r="D2" s="864"/>
      <c r="E2" s="864"/>
      <c r="F2" s="864"/>
      <c r="G2" s="864"/>
      <c r="H2" s="864"/>
      <c r="I2" s="864"/>
      <c r="J2" s="864"/>
      <c r="K2" s="864"/>
      <c r="L2" s="864"/>
      <c r="M2" s="864"/>
    </row>
    <row r="3" spans="1:13" ht="22.5" customHeight="1" thickBot="1" x14ac:dyDescent="0.3">
      <c r="A3" s="859" t="s">
        <v>372</v>
      </c>
      <c r="B3" s="859"/>
      <c r="C3" s="562"/>
      <c r="D3" s="562"/>
      <c r="E3" s="562"/>
      <c r="F3" s="562"/>
      <c r="G3" s="562"/>
      <c r="H3" s="562"/>
      <c r="I3" s="562"/>
      <c r="J3" s="562"/>
      <c r="K3" s="562"/>
      <c r="L3" s="860" t="s">
        <v>355</v>
      </c>
      <c r="M3" s="860"/>
    </row>
    <row r="4" spans="1:13" ht="33.75" customHeight="1" thickTop="1" x14ac:dyDescent="0.25">
      <c r="A4" s="861" t="s">
        <v>30</v>
      </c>
      <c r="B4" s="150" t="s">
        <v>136</v>
      </c>
      <c r="C4" s="150" t="s">
        <v>137</v>
      </c>
      <c r="D4" s="150" t="s">
        <v>138</v>
      </c>
      <c r="E4" s="150" t="s">
        <v>139</v>
      </c>
      <c r="F4" s="150" t="s">
        <v>140</v>
      </c>
      <c r="G4" s="150" t="s">
        <v>141</v>
      </c>
      <c r="H4" s="150" t="s">
        <v>142</v>
      </c>
      <c r="I4" s="150" t="s">
        <v>143</v>
      </c>
      <c r="J4" s="150" t="s">
        <v>144</v>
      </c>
      <c r="K4" s="150" t="s">
        <v>4</v>
      </c>
      <c r="L4" s="150" t="s">
        <v>28</v>
      </c>
      <c r="M4" s="861" t="s">
        <v>32</v>
      </c>
    </row>
    <row r="5" spans="1:13" ht="49.5" customHeight="1" thickBot="1" x14ac:dyDescent="0.3">
      <c r="A5" s="862"/>
      <c r="B5" s="419" t="s">
        <v>145</v>
      </c>
      <c r="C5" s="419" t="s">
        <v>146</v>
      </c>
      <c r="D5" s="419" t="s">
        <v>147</v>
      </c>
      <c r="E5" s="419" t="s">
        <v>148</v>
      </c>
      <c r="F5" s="419" t="s">
        <v>149</v>
      </c>
      <c r="G5" s="419" t="s">
        <v>150</v>
      </c>
      <c r="H5" s="419" t="s">
        <v>151</v>
      </c>
      <c r="I5" s="419" t="s">
        <v>152</v>
      </c>
      <c r="J5" s="419" t="s">
        <v>153</v>
      </c>
      <c r="K5" s="419" t="s">
        <v>27</v>
      </c>
      <c r="L5" s="419" t="s">
        <v>19</v>
      </c>
      <c r="M5" s="862"/>
    </row>
    <row r="6" spans="1:13" ht="18.75" customHeight="1" thickTop="1" x14ac:dyDescent="0.25">
      <c r="A6" s="691" t="s">
        <v>482</v>
      </c>
      <c r="B6" s="152">
        <v>51.000000000000014</v>
      </c>
      <c r="C6" s="152">
        <v>64</v>
      </c>
      <c r="D6" s="152">
        <v>381</v>
      </c>
      <c r="E6" s="152">
        <v>53</v>
      </c>
      <c r="F6" s="152">
        <v>51</v>
      </c>
      <c r="G6" s="152">
        <v>44</v>
      </c>
      <c r="H6" s="152">
        <v>44</v>
      </c>
      <c r="I6" s="152">
        <v>128.00000000000003</v>
      </c>
      <c r="J6" s="152">
        <v>297</v>
      </c>
      <c r="K6" s="152">
        <v>16</v>
      </c>
      <c r="L6" s="660"/>
      <c r="M6" s="700" t="s">
        <v>496</v>
      </c>
    </row>
    <row r="7" spans="1:13" ht="18" customHeight="1" x14ac:dyDescent="0.25">
      <c r="A7" s="151" t="s">
        <v>34</v>
      </c>
      <c r="B7" s="152">
        <v>38</v>
      </c>
      <c r="C7" s="152">
        <v>56.000000000000014</v>
      </c>
      <c r="D7" s="152">
        <v>755</v>
      </c>
      <c r="E7" s="152">
        <v>41</v>
      </c>
      <c r="F7" s="152">
        <v>36.000000000000007</v>
      </c>
      <c r="G7" s="152">
        <v>26</v>
      </c>
      <c r="H7" s="152">
        <v>40.000000000000007</v>
      </c>
      <c r="I7" s="152">
        <v>69</v>
      </c>
      <c r="J7" s="152">
        <v>244.00000000000011</v>
      </c>
      <c r="K7" s="152">
        <v>321</v>
      </c>
      <c r="L7" s="152">
        <f>SUM(B7:K7)</f>
        <v>1626</v>
      </c>
      <c r="M7" s="365" t="s">
        <v>35</v>
      </c>
    </row>
    <row r="8" spans="1:13" ht="18" customHeight="1" x14ac:dyDescent="0.25">
      <c r="A8" s="151" t="s">
        <v>36</v>
      </c>
      <c r="B8" s="152">
        <v>4</v>
      </c>
      <c r="C8" s="152">
        <v>7</v>
      </c>
      <c r="D8" s="152">
        <v>40</v>
      </c>
      <c r="E8" s="152">
        <v>6</v>
      </c>
      <c r="F8" s="152">
        <v>5</v>
      </c>
      <c r="G8" s="152">
        <v>3</v>
      </c>
      <c r="H8" s="152">
        <v>5</v>
      </c>
      <c r="I8" s="152">
        <v>9</v>
      </c>
      <c r="J8" s="152">
        <v>24</v>
      </c>
      <c r="K8" s="152">
        <v>1</v>
      </c>
      <c r="L8" s="152">
        <f>SUM(B8:K8)</f>
        <v>104</v>
      </c>
      <c r="M8" s="365" t="s">
        <v>37</v>
      </c>
    </row>
    <row r="9" spans="1:13" ht="18" customHeight="1" x14ac:dyDescent="0.25">
      <c r="A9" s="151" t="s">
        <v>416</v>
      </c>
      <c r="B9" s="152">
        <v>3</v>
      </c>
      <c r="C9" s="152">
        <v>5</v>
      </c>
      <c r="D9" s="152">
        <v>110</v>
      </c>
      <c r="E9" s="152">
        <v>2</v>
      </c>
      <c r="F9" s="152">
        <v>2</v>
      </c>
      <c r="G9" s="152">
        <v>2</v>
      </c>
      <c r="H9" s="152">
        <v>2</v>
      </c>
      <c r="I9" s="152">
        <v>7</v>
      </c>
      <c r="J9" s="152">
        <v>5</v>
      </c>
      <c r="K9" s="152">
        <v>0</v>
      </c>
      <c r="L9" s="152">
        <f>SUM(B9:K9)</f>
        <v>138</v>
      </c>
      <c r="M9" s="365" t="s">
        <v>417</v>
      </c>
    </row>
    <row r="10" spans="1:13" ht="18" customHeight="1" x14ac:dyDescent="0.25">
      <c r="A10" s="151" t="s">
        <v>38</v>
      </c>
      <c r="B10" s="152">
        <v>427.00000000000023</v>
      </c>
      <c r="C10" s="152">
        <v>662</v>
      </c>
      <c r="D10" s="152">
        <v>4548.9999999999991</v>
      </c>
      <c r="E10" s="152">
        <v>552</v>
      </c>
      <c r="F10" s="152">
        <v>387.00000000000017</v>
      </c>
      <c r="G10" s="152">
        <v>380.00000000000011</v>
      </c>
      <c r="H10" s="152">
        <v>409.00000000000028</v>
      </c>
      <c r="I10" s="152">
        <v>1051.0000000000002</v>
      </c>
      <c r="J10" s="152">
        <v>2460.9999999999995</v>
      </c>
      <c r="K10" s="152">
        <v>360</v>
      </c>
      <c r="L10" s="152">
        <f t="shared" ref="L10:L20" si="0">SUM(B10:K10)</f>
        <v>11238</v>
      </c>
      <c r="M10" s="365" t="s">
        <v>39</v>
      </c>
    </row>
    <row r="11" spans="1:13" ht="18" customHeight="1" x14ac:dyDescent="0.25">
      <c r="A11" s="151" t="s">
        <v>40</v>
      </c>
      <c r="B11" s="152">
        <v>95.000000000000028</v>
      </c>
      <c r="C11" s="152">
        <v>191</v>
      </c>
      <c r="D11" s="152">
        <v>830.99999999999943</v>
      </c>
      <c r="E11" s="152">
        <v>114</v>
      </c>
      <c r="F11" s="152">
        <v>98.000000000000014</v>
      </c>
      <c r="G11" s="152">
        <v>95.000000000000014</v>
      </c>
      <c r="H11" s="152">
        <v>95.000000000000028</v>
      </c>
      <c r="I11" s="152">
        <v>264</v>
      </c>
      <c r="J11" s="152">
        <v>727</v>
      </c>
      <c r="K11" s="152">
        <v>220</v>
      </c>
      <c r="L11" s="152">
        <f t="shared" si="0"/>
        <v>2729.9999999999995</v>
      </c>
      <c r="M11" s="365" t="s">
        <v>41</v>
      </c>
    </row>
    <row r="12" spans="1:13" ht="18" customHeight="1" x14ac:dyDescent="0.25">
      <c r="A12" s="151" t="s">
        <v>42</v>
      </c>
      <c r="B12" s="152">
        <v>14</v>
      </c>
      <c r="C12" s="152">
        <v>26</v>
      </c>
      <c r="D12" s="152">
        <v>235</v>
      </c>
      <c r="E12" s="152">
        <v>15</v>
      </c>
      <c r="F12" s="152">
        <v>10</v>
      </c>
      <c r="G12" s="152">
        <v>9</v>
      </c>
      <c r="H12" s="152">
        <v>10</v>
      </c>
      <c r="I12" s="152">
        <v>35</v>
      </c>
      <c r="J12" s="152">
        <v>81</v>
      </c>
      <c r="K12" s="152">
        <v>6</v>
      </c>
      <c r="L12" s="152">
        <f t="shared" si="0"/>
        <v>441</v>
      </c>
      <c r="M12" s="365" t="s">
        <v>43</v>
      </c>
    </row>
    <row r="13" spans="1:13" ht="18" customHeight="1" x14ac:dyDescent="0.25">
      <c r="A13" s="151" t="s">
        <v>44</v>
      </c>
      <c r="B13" s="152">
        <v>8</v>
      </c>
      <c r="C13" s="152">
        <v>31</v>
      </c>
      <c r="D13" s="152">
        <v>66</v>
      </c>
      <c r="E13" s="152">
        <v>14</v>
      </c>
      <c r="F13" s="152">
        <v>11</v>
      </c>
      <c r="G13" s="152">
        <v>9</v>
      </c>
      <c r="H13" s="152">
        <v>8</v>
      </c>
      <c r="I13" s="152">
        <v>31</v>
      </c>
      <c r="J13" s="152">
        <v>60</v>
      </c>
      <c r="K13" s="152">
        <v>48</v>
      </c>
      <c r="L13" s="152">
        <f t="shared" si="0"/>
        <v>286</v>
      </c>
      <c r="M13" s="365" t="s">
        <v>45</v>
      </c>
    </row>
    <row r="14" spans="1:13" ht="18" customHeight="1" x14ac:dyDescent="0.25">
      <c r="A14" s="151" t="s">
        <v>46</v>
      </c>
      <c r="B14" s="152">
        <v>16</v>
      </c>
      <c r="C14" s="152">
        <v>36</v>
      </c>
      <c r="D14" s="152">
        <v>275</v>
      </c>
      <c r="E14" s="152">
        <v>15</v>
      </c>
      <c r="F14" s="152">
        <v>14</v>
      </c>
      <c r="G14" s="152">
        <v>12</v>
      </c>
      <c r="H14" s="152">
        <v>13</v>
      </c>
      <c r="I14" s="152">
        <v>30.000000000000007</v>
      </c>
      <c r="J14" s="152">
        <v>82</v>
      </c>
      <c r="K14" s="152">
        <v>0</v>
      </c>
      <c r="L14" s="152">
        <f t="shared" si="0"/>
        <v>493</v>
      </c>
      <c r="M14" s="365" t="s">
        <v>47</v>
      </c>
    </row>
    <row r="15" spans="1:13" ht="18" customHeight="1" x14ac:dyDescent="0.25">
      <c r="A15" s="151" t="s">
        <v>48</v>
      </c>
      <c r="B15" s="152">
        <v>29</v>
      </c>
      <c r="C15" s="152">
        <v>63</v>
      </c>
      <c r="D15" s="152">
        <v>336</v>
      </c>
      <c r="E15" s="152">
        <v>42</v>
      </c>
      <c r="F15" s="152">
        <v>30</v>
      </c>
      <c r="G15" s="152">
        <v>34.000000000000007</v>
      </c>
      <c r="H15" s="152">
        <v>17</v>
      </c>
      <c r="I15" s="152">
        <v>100</v>
      </c>
      <c r="J15" s="152">
        <v>269</v>
      </c>
      <c r="K15" s="152">
        <v>0</v>
      </c>
      <c r="L15" s="152">
        <f t="shared" si="0"/>
        <v>920</v>
      </c>
      <c r="M15" s="365" t="s">
        <v>49</v>
      </c>
    </row>
    <row r="16" spans="1:13" ht="18" customHeight="1" x14ac:dyDescent="0.25">
      <c r="A16" s="151" t="s">
        <v>50</v>
      </c>
      <c r="B16" s="152">
        <v>16</v>
      </c>
      <c r="C16" s="152">
        <v>28</v>
      </c>
      <c r="D16" s="152">
        <v>156</v>
      </c>
      <c r="E16" s="152">
        <v>21.000000000000004</v>
      </c>
      <c r="F16" s="152">
        <v>15</v>
      </c>
      <c r="G16" s="152">
        <v>15</v>
      </c>
      <c r="H16" s="152">
        <v>15</v>
      </c>
      <c r="I16" s="152">
        <v>43</v>
      </c>
      <c r="J16" s="152">
        <v>121</v>
      </c>
      <c r="K16" s="152">
        <v>0</v>
      </c>
      <c r="L16" s="152">
        <f t="shared" si="0"/>
        <v>430</v>
      </c>
      <c r="M16" s="365" t="s">
        <v>51</v>
      </c>
    </row>
    <row r="17" spans="1:13" ht="18" customHeight="1" x14ac:dyDescent="0.25">
      <c r="A17" s="151" t="s">
        <v>52</v>
      </c>
      <c r="B17" s="152">
        <v>7</v>
      </c>
      <c r="C17" s="152">
        <v>13</v>
      </c>
      <c r="D17" s="152">
        <v>81.000000000000014</v>
      </c>
      <c r="E17" s="152">
        <v>11</v>
      </c>
      <c r="F17" s="152">
        <v>8</v>
      </c>
      <c r="G17" s="152">
        <v>9</v>
      </c>
      <c r="H17" s="152">
        <v>5</v>
      </c>
      <c r="I17" s="152">
        <v>19</v>
      </c>
      <c r="J17" s="152">
        <v>49</v>
      </c>
      <c r="K17" s="152">
        <v>3</v>
      </c>
      <c r="L17" s="152">
        <f t="shared" si="0"/>
        <v>205</v>
      </c>
      <c r="M17" s="365" t="s">
        <v>53</v>
      </c>
    </row>
    <row r="18" spans="1:13" ht="18" customHeight="1" x14ac:dyDescent="0.25">
      <c r="A18" s="151" t="s">
        <v>54</v>
      </c>
      <c r="B18" s="152">
        <v>26</v>
      </c>
      <c r="C18" s="152">
        <v>32.000000000000007</v>
      </c>
      <c r="D18" s="152">
        <v>176</v>
      </c>
      <c r="E18" s="152">
        <v>32.000000000000007</v>
      </c>
      <c r="F18" s="152">
        <v>30.000000000000007</v>
      </c>
      <c r="G18" s="152">
        <v>26</v>
      </c>
      <c r="H18" s="152">
        <v>27</v>
      </c>
      <c r="I18" s="152">
        <v>62.000000000000014</v>
      </c>
      <c r="J18" s="152">
        <v>176</v>
      </c>
      <c r="K18" s="152">
        <v>0</v>
      </c>
      <c r="L18" s="152">
        <f t="shared" si="0"/>
        <v>587</v>
      </c>
      <c r="M18" s="365" t="s">
        <v>55</v>
      </c>
    </row>
    <row r="19" spans="1:13" ht="18" customHeight="1" x14ac:dyDescent="0.25">
      <c r="A19" s="151" t="s">
        <v>56</v>
      </c>
      <c r="B19" s="152">
        <v>3</v>
      </c>
      <c r="C19" s="152">
        <v>10</v>
      </c>
      <c r="D19" s="152">
        <v>73</v>
      </c>
      <c r="E19" s="152">
        <v>6</v>
      </c>
      <c r="F19" s="152">
        <v>1</v>
      </c>
      <c r="G19" s="152">
        <v>2</v>
      </c>
      <c r="H19" s="152">
        <v>2</v>
      </c>
      <c r="I19" s="152">
        <v>7</v>
      </c>
      <c r="J19" s="152">
        <v>21</v>
      </c>
      <c r="K19" s="152">
        <v>0</v>
      </c>
      <c r="L19" s="152">
        <f t="shared" si="0"/>
        <v>125</v>
      </c>
      <c r="M19" s="365" t="s">
        <v>57</v>
      </c>
    </row>
    <row r="20" spans="1:13" ht="18" customHeight="1" thickBot="1" x14ac:dyDescent="0.3">
      <c r="A20" s="153" t="s">
        <v>58</v>
      </c>
      <c r="B20" s="154">
        <v>38.000000000000014</v>
      </c>
      <c r="C20" s="154">
        <v>78</v>
      </c>
      <c r="D20" s="154">
        <v>597</v>
      </c>
      <c r="E20" s="154">
        <v>41</v>
      </c>
      <c r="F20" s="154">
        <v>32</v>
      </c>
      <c r="G20" s="154">
        <v>29.000000000000004</v>
      </c>
      <c r="H20" s="154">
        <v>38.000000000000007</v>
      </c>
      <c r="I20" s="154">
        <v>87</v>
      </c>
      <c r="J20" s="154">
        <v>432.00000000000006</v>
      </c>
      <c r="K20" s="154">
        <v>263</v>
      </c>
      <c r="L20" s="154">
        <f t="shared" si="0"/>
        <v>1635</v>
      </c>
      <c r="M20" s="366" t="s">
        <v>59</v>
      </c>
    </row>
    <row r="21" spans="1:13" ht="18" customHeight="1" thickTop="1" thickBot="1" x14ac:dyDescent="0.3">
      <c r="A21" s="155" t="s">
        <v>28</v>
      </c>
      <c r="B21" s="156">
        <f>SUM(B6:B20)</f>
        <v>775.00000000000023</v>
      </c>
      <c r="C21" s="156">
        <f t="shared" ref="C21:K21" si="1">SUM(C6:C20)</f>
        <v>1302</v>
      </c>
      <c r="D21" s="156">
        <f t="shared" si="1"/>
        <v>8660.9999999999982</v>
      </c>
      <c r="E21" s="156">
        <f t="shared" si="1"/>
        <v>965</v>
      </c>
      <c r="F21" s="156">
        <f t="shared" si="1"/>
        <v>730.00000000000023</v>
      </c>
      <c r="G21" s="156">
        <f t="shared" si="1"/>
        <v>695.00000000000011</v>
      </c>
      <c r="H21" s="156">
        <f t="shared" si="1"/>
        <v>730.00000000000034</v>
      </c>
      <c r="I21" s="156">
        <f t="shared" si="1"/>
        <v>1942.0000000000002</v>
      </c>
      <c r="J21" s="156">
        <f t="shared" si="1"/>
        <v>5049</v>
      </c>
      <c r="K21" s="156">
        <f t="shared" si="1"/>
        <v>1238</v>
      </c>
      <c r="L21" s="156">
        <f t="shared" ref="L21" si="2">SUM(L7:L20)</f>
        <v>20958</v>
      </c>
      <c r="M21" s="367" t="s">
        <v>19</v>
      </c>
    </row>
    <row r="22" spans="1:13" ht="15.75" thickTop="1" x14ac:dyDescent="0.25"/>
  </sheetData>
  <mergeCells count="6">
    <mergeCell ref="A3:B3"/>
    <mergeCell ref="L3:M3"/>
    <mergeCell ref="A4:A5"/>
    <mergeCell ref="M4:M5"/>
    <mergeCell ref="A1:M1"/>
    <mergeCell ref="A2:M2"/>
  </mergeCells>
  <printOptions horizontalCentered="1"/>
  <pageMargins left="1" right="1" top="1" bottom="1" header="1" footer="1"/>
  <pageSetup paperSize="9" scale="95" firstPageNumber="19" orientation="landscape" useFirstPageNumber="1" horizontalDpi="300" verticalDpi="300" r:id="rId1"/>
  <headerFooter>
    <oddFooter>&amp;C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28"/>
  <sheetViews>
    <sheetView rightToLeft="1" view="pageBreakPreview" zoomScale="86" zoomScaleSheetLayoutView="86" workbookViewId="0">
      <selection sqref="A1:J27"/>
    </sheetView>
  </sheetViews>
  <sheetFormatPr defaultRowHeight="15" x14ac:dyDescent="0.25"/>
  <cols>
    <col min="1" max="1" width="13.5703125" style="157" customWidth="1"/>
    <col min="2" max="2" width="9.140625" style="157"/>
    <col min="3" max="3" width="10.7109375" style="157" customWidth="1"/>
    <col min="4" max="9" width="10.42578125" style="157" customWidth="1"/>
    <col min="10" max="10" width="22.42578125" style="157" customWidth="1"/>
    <col min="11" max="16384" width="9.140625" style="157"/>
  </cols>
  <sheetData>
    <row r="1" spans="1:10" ht="17.25" customHeight="1" x14ac:dyDescent="0.25">
      <c r="A1" s="865" t="s">
        <v>448</v>
      </c>
      <c r="B1" s="865"/>
      <c r="C1" s="865"/>
      <c r="D1" s="865"/>
      <c r="E1" s="865"/>
      <c r="F1" s="865"/>
      <c r="G1" s="865"/>
      <c r="H1" s="865"/>
      <c r="I1" s="865"/>
      <c r="J1" s="865"/>
    </row>
    <row r="2" spans="1:10" ht="18" customHeight="1" x14ac:dyDescent="0.25">
      <c r="A2" s="866" t="s">
        <v>449</v>
      </c>
      <c r="B2" s="866"/>
      <c r="C2" s="866"/>
      <c r="D2" s="866"/>
      <c r="E2" s="866"/>
      <c r="F2" s="866"/>
      <c r="G2" s="866"/>
      <c r="H2" s="866"/>
      <c r="I2" s="866"/>
      <c r="J2" s="866"/>
    </row>
    <row r="3" spans="1:10" ht="18" customHeight="1" thickBot="1" x14ac:dyDescent="0.3">
      <c r="A3" s="867" t="s">
        <v>373</v>
      </c>
      <c r="B3" s="867"/>
      <c r="C3" s="867"/>
      <c r="D3" s="867"/>
      <c r="E3" s="867"/>
      <c r="F3" s="867"/>
      <c r="G3" s="867"/>
      <c r="H3" s="867"/>
      <c r="I3" s="867"/>
      <c r="J3" s="603" t="s">
        <v>154</v>
      </c>
    </row>
    <row r="4" spans="1:10" ht="18" customHeight="1" thickTop="1" x14ac:dyDescent="0.25">
      <c r="A4" s="868" t="s">
        <v>0</v>
      </c>
      <c r="B4" s="868" t="s">
        <v>155</v>
      </c>
      <c r="C4" s="871" t="s">
        <v>156</v>
      </c>
      <c r="D4" s="871"/>
      <c r="E4" s="871"/>
      <c r="F4" s="871"/>
      <c r="G4" s="871"/>
      <c r="H4" s="871"/>
      <c r="I4" s="868" t="s">
        <v>28</v>
      </c>
      <c r="J4" s="872" t="s">
        <v>9</v>
      </c>
    </row>
    <row r="5" spans="1:10" ht="20.25" customHeight="1" x14ac:dyDescent="0.25">
      <c r="A5" s="869"/>
      <c r="B5" s="869"/>
      <c r="C5" s="158" t="s">
        <v>157</v>
      </c>
      <c r="D5" s="159" t="s">
        <v>158</v>
      </c>
      <c r="E5" s="158" t="s">
        <v>159</v>
      </c>
      <c r="F5" s="158" t="s">
        <v>160</v>
      </c>
      <c r="G5" s="158" t="s">
        <v>161</v>
      </c>
      <c r="H5" s="158" t="s">
        <v>162</v>
      </c>
      <c r="I5" s="869"/>
      <c r="J5" s="873"/>
    </row>
    <row r="6" spans="1:10" ht="48.75" customHeight="1" thickBot="1" x14ac:dyDescent="0.3">
      <c r="A6" s="870"/>
      <c r="B6" s="160" t="s">
        <v>163</v>
      </c>
      <c r="C6" s="161" t="s">
        <v>164</v>
      </c>
      <c r="D6" s="162"/>
      <c r="E6" s="163"/>
      <c r="F6" s="163"/>
      <c r="G6" s="163"/>
      <c r="H6" s="163" t="s">
        <v>165</v>
      </c>
      <c r="I6" s="161" t="s">
        <v>19</v>
      </c>
      <c r="J6" s="874"/>
    </row>
    <row r="7" spans="1:10" ht="16.899999999999999" customHeight="1" x14ac:dyDescent="0.25">
      <c r="A7" s="875" t="s">
        <v>20</v>
      </c>
      <c r="B7" s="164" t="s">
        <v>364</v>
      </c>
      <c r="C7" s="370">
        <v>48.000000000000007</v>
      </c>
      <c r="D7" s="370">
        <v>132</v>
      </c>
      <c r="E7" s="370">
        <v>172</v>
      </c>
      <c r="F7" s="370">
        <v>147</v>
      </c>
      <c r="G7" s="370">
        <v>42.000000000000007</v>
      </c>
      <c r="H7" s="370">
        <v>0</v>
      </c>
      <c r="I7" s="370">
        <f>SUM(C7:H7)</f>
        <v>541</v>
      </c>
      <c r="J7" s="877" t="s">
        <v>21</v>
      </c>
    </row>
    <row r="8" spans="1:10" ht="17.25" customHeight="1" x14ac:dyDescent="0.25">
      <c r="A8" s="876"/>
      <c r="B8" s="476" t="s">
        <v>363</v>
      </c>
      <c r="C8" s="165">
        <v>44</v>
      </c>
      <c r="D8" s="165">
        <v>129.00000000000003</v>
      </c>
      <c r="E8" s="165">
        <v>150</v>
      </c>
      <c r="F8" s="165">
        <v>134</v>
      </c>
      <c r="G8" s="165">
        <v>50</v>
      </c>
      <c r="H8" s="165">
        <v>0</v>
      </c>
      <c r="I8" s="165">
        <f>SUM(C8:H8)</f>
        <v>507</v>
      </c>
      <c r="J8" s="878"/>
    </row>
    <row r="9" spans="1:10" ht="17.25" customHeight="1" x14ac:dyDescent="0.25">
      <c r="A9" s="876"/>
      <c r="B9" s="476" t="s">
        <v>362</v>
      </c>
      <c r="C9" s="165">
        <f>SUM(C7:C8)</f>
        <v>92</v>
      </c>
      <c r="D9" s="165">
        <f t="shared" ref="D9:H9" si="0">SUM(D7:D8)</f>
        <v>261</v>
      </c>
      <c r="E9" s="165">
        <f t="shared" si="0"/>
        <v>322</v>
      </c>
      <c r="F9" s="165">
        <f t="shared" si="0"/>
        <v>281</v>
      </c>
      <c r="G9" s="165">
        <f t="shared" si="0"/>
        <v>92</v>
      </c>
      <c r="H9" s="165">
        <f t="shared" si="0"/>
        <v>0</v>
      </c>
      <c r="I9" s="165">
        <f>SUM(I7:I8)</f>
        <v>1048</v>
      </c>
      <c r="J9" s="879"/>
    </row>
    <row r="10" spans="1:10" ht="15.75" customHeight="1" x14ac:dyDescent="0.25">
      <c r="A10" s="869" t="s">
        <v>1</v>
      </c>
      <c r="B10" s="478" t="s">
        <v>364</v>
      </c>
      <c r="C10" s="165">
        <v>93</v>
      </c>
      <c r="D10" s="165">
        <v>622.00000000000011</v>
      </c>
      <c r="E10" s="165">
        <v>706</v>
      </c>
      <c r="F10" s="165">
        <v>747</v>
      </c>
      <c r="G10" s="165">
        <v>522.00000000000034</v>
      </c>
      <c r="H10" s="165">
        <v>47.000000000000028</v>
      </c>
      <c r="I10" s="165">
        <f t="shared" ref="I10:I20" si="1">SUM(C10:H10)</f>
        <v>2737.0000000000005</v>
      </c>
      <c r="J10" s="880" t="s">
        <v>22</v>
      </c>
    </row>
    <row r="11" spans="1:10" ht="17.25" customHeight="1" x14ac:dyDescent="0.25">
      <c r="A11" s="869"/>
      <c r="B11" s="476" t="s">
        <v>363</v>
      </c>
      <c r="C11" s="165">
        <v>77.000000000000014</v>
      </c>
      <c r="D11" s="165">
        <v>605.00000000000011</v>
      </c>
      <c r="E11" s="165">
        <v>683</v>
      </c>
      <c r="F11" s="165">
        <v>694</v>
      </c>
      <c r="G11" s="165">
        <v>621</v>
      </c>
      <c r="H11" s="165">
        <v>61</v>
      </c>
      <c r="I11" s="165">
        <f t="shared" si="1"/>
        <v>2741</v>
      </c>
      <c r="J11" s="878"/>
    </row>
    <row r="12" spans="1:10" ht="17.25" customHeight="1" x14ac:dyDescent="0.25">
      <c r="A12" s="869"/>
      <c r="B12" s="477" t="s">
        <v>362</v>
      </c>
      <c r="C12" s="165">
        <f>SUM(C10:C11)</f>
        <v>170</v>
      </c>
      <c r="D12" s="165">
        <f t="shared" ref="D12:H12" si="2">SUM(D10:D11)</f>
        <v>1227.0000000000002</v>
      </c>
      <c r="E12" s="165">
        <f t="shared" si="2"/>
        <v>1389</v>
      </c>
      <c r="F12" s="165">
        <f t="shared" si="2"/>
        <v>1441</v>
      </c>
      <c r="G12" s="165">
        <f t="shared" si="2"/>
        <v>1143.0000000000005</v>
      </c>
      <c r="H12" s="165">
        <f t="shared" si="2"/>
        <v>108.00000000000003</v>
      </c>
      <c r="I12" s="165">
        <f t="shared" si="1"/>
        <v>5478</v>
      </c>
      <c r="J12" s="879"/>
    </row>
    <row r="13" spans="1:10" ht="17.25" customHeight="1" x14ac:dyDescent="0.25">
      <c r="A13" s="876" t="s">
        <v>23</v>
      </c>
      <c r="B13" s="158" t="s">
        <v>364</v>
      </c>
      <c r="C13" s="165">
        <v>0</v>
      </c>
      <c r="D13" s="165">
        <v>0</v>
      </c>
      <c r="E13" s="165">
        <v>0</v>
      </c>
      <c r="F13" s="165">
        <v>0</v>
      </c>
      <c r="G13" s="165">
        <v>0</v>
      </c>
      <c r="H13" s="165">
        <v>0</v>
      </c>
      <c r="I13" s="165">
        <f>SUM(C13:H13)</f>
        <v>0</v>
      </c>
      <c r="J13" s="881" t="s">
        <v>24</v>
      </c>
    </row>
    <row r="14" spans="1:10" ht="17.25" customHeight="1" x14ac:dyDescent="0.25">
      <c r="A14" s="876"/>
      <c r="B14" s="158" t="s">
        <v>363</v>
      </c>
      <c r="C14" s="165">
        <v>0</v>
      </c>
      <c r="D14" s="165">
        <v>0</v>
      </c>
      <c r="E14" s="165">
        <v>0</v>
      </c>
      <c r="F14" s="165">
        <v>0</v>
      </c>
      <c r="G14" s="165">
        <v>0</v>
      </c>
      <c r="H14" s="165">
        <v>0</v>
      </c>
      <c r="I14" s="165">
        <f>SUM(C14:H14)</f>
        <v>0</v>
      </c>
      <c r="J14" s="882"/>
    </row>
    <row r="15" spans="1:10" ht="20.25" customHeight="1" x14ac:dyDescent="0.25">
      <c r="A15" s="876"/>
      <c r="B15" s="158" t="s">
        <v>362</v>
      </c>
      <c r="C15" s="165">
        <f>SUM(C13:C14)</f>
        <v>0</v>
      </c>
      <c r="D15" s="165">
        <f t="shared" ref="D15:H15" si="3">SUM(D13:D14)</f>
        <v>0</v>
      </c>
      <c r="E15" s="165">
        <f t="shared" si="3"/>
        <v>0</v>
      </c>
      <c r="F15" s="165">
        <f t="shared" si="3"/>
        <v>0</v>
      </c>
      <c r="G15" s="165">
        <f t="shared" si="3"/>
        <v>0</v>
      </c>
      <c r="H15" s="165">
        <f t="shared" si="3"/>
        <v>0</v>
      </c>
      <c r="I15" s="165">
        <f>SUM(C15:H15)</f>
        <v>0</v>
      </c>
      <c r="J15" s="883"/>
    </row>
    <row r="16" spans="1:10" ht="17.25" customHeight="1" x14ac:dyDescent="0.25">
      <c r="A16" s="869" t="s">
        <v>2</v>
      </c>
      <c r="B16" s="158" t="s">
        <v>364</v>
      </c>
      <c r="C16" s="165">
        <v>564.99999999999966</v>
      </c>
      <c r="D16" s="165">
        <v>3044.9999999999991</v>
      </c>
      <c r="E16" s="165">
        <v>3725.0000000000014</v>
      </c>
      <c r="F16" s="165">
        <v>4039</v>
      </c>
      <c r="G16" s="372">
        <v>3472.0000000000041</v>
      </c>
      <c r="H16" s="372">
        <v>376.00000000000017</v>
      </c>
      <c r="I16" s="371">
        <f>SUM(C16:H16)</f>
        <v>15222.000000000004</v>
      </c>
      <c r="J16" s="880" t="s">
        <v>25</v>
      </c>
    </row>
    <row r="17" spans="1:12" ht="17.25" customHeight="1" x14ac:dyDescent="0.25">
      <c r="A17" s="869"/>
      <c r="B17" s="158" t="s">
        <v>363</v>
      </c>
      <c r="C17" s="165">
        <v>490.00000000000011</v>
      </c>
      <c r="D17" s="165">
        <v>2951.9999999999977</v>
      </c>
      <c r="E17" s="165">
        <v>3600.0000000000005</v>
      </c>
      <c r="F17" s="165">
        <v>3718</v>
      </c>
      <c r="G17" s="165">
        <v>3244.0000000000009</v>
      </c>
      <c r="H17" s="165">
        <v>374.99999999999972</v>
      </c>
      <c r="I17" s="165">
        <f>SUM(C17:H17)</f>
        <v>14379</v>
      </c>
      <c r="J17" s="878"/>
    </row>
    <row r="18" spans="1:12" ht="15.75" customHeight="1" x14ac:dyDescent="0.25">
      <c r="A18" s="869"/>
      <c r="B18" s="158" t="s">
        <v>362</v>
      </c>
      <c r="C18" s="165">
        <f>SUM(C16:C17)</f>
        <v>1054.9999999999998</v>
      </c>
      <c r="D18" s="165">
        <f t="shared" ref="D18:H18" si="4">SUM(D16:D17)</f>
        <v>5996.9999999999964</v>
      </c>
      <c r="E18" s="165">
        <f t="shared" si="4"/>
        <v>7325.0000000000018</v>
      </c>
      <c r="F18" s="165">
        <f t="shared" si="4"/>
        <v>7757</v>
      </c>
      <c r="G18" s="165">
        <f t="shared" si="4"/>
        <v>6716.0000000000055</v>
      </c>
      <c r="H18" s="165">
        <f t="shared" si="4"/>
        <v>750.99999999999989</v>
      </c>
      <c r="I18" s="371">
        <f>SUM(I16:I17)</f>
        <v>29601.000000000004</v>
      </c>
      <c r="J18" s="879"/>
      <c r="L18" s="640"/>
    </row>
    <row r="19" spans="1:12" ht="17.25" customHeight="1" x14ac:dyDescent="0.25">
      <c r="A19" s="888" t="s">
        <v>3</v>
      </c>
      <c r="B19" s="158" t="s">
        <v>364</v>
      </c>
      <c r="C19" s="165">
        <v>10</v>
      </c>
      <c r="D19" s="165">
        <v>36</v>
      </c>
      <c r="E19" s="165">
        <v>40</v>
      </c>
      <c r="F19" s="165">
        <v>16</v>
      </c>
      <c r="G19" s="165">
        <v>14</v>
      </c>
      <c r="H19" s="165">
        <v>17</v>
      </c>
      <c r="I19" s="165">
        <f t="shared" si="1"/>
        <v>133</v>
      </c>
      <c r="J19" s="889" t="s">
        <v>26</v>
      </c>
    </row>
    <row r="20" spans="1:12" ht="17.25" customHeight="1" x14ac:dyDescent="0.25">
      <c r="A20" s="888"/>
      <c r="B20" s="158" t="s">
        <v>363</v>
      </c>
      <c r="C20" s="165">
        <v>10</v>
      </c>
      <c r="D20" s="165">
        <v>42</v>
      </c>
      <c r="E20" s="165">
        <v>34</v>
      </c>
      <c r="F20" s="165">
        <v>15</v>
      </c>
      <c r="G20" s="165">
        <v>15</v>
      </c>
      <c r="H20" s="165">
        <v>10</v>
      </c>
      <c r="I20" s="165">
        <f t="shared" si="1"/>
        <v>126</v>
      </c>
      <c r="J20" s="890"/>
    </row>
    <row r="21" spans="1:12" ht="17.25" customHeight="1" x14ac:dyDescent="0.25">
      <c r="A21" s="888"/>
      <c r="B21" s="158" t="s">
        <v>362</v>
      </c>
      <c r="C21" s="165">
        <f>SUM(C19:C20)</f>
        <v>20</v>
      </c>
      <c r="D21" s="165">
        <f t="shared" ref="D21:I21" si="5">SUM(D19:D20)</f>
        <v>78</v>
      </c>
      <c r="E21" s="165">
        <f t="shared" si="5"/>
        <v>74</v>
      </c>
      <c r="F21" s="165">
        <f t="shared" si="5"/>
        <v>31</v>
      </c>
      <c r="G21" s="165">
        <f t="shared" si="5"/>
        <v>29</v>
      </c>
      <c r="H21" s="165">
        <f t="shared" si="5"/>
        <v>27</v>
      </c>
      <c r="I21" s="165">
        <f t="shared" si="5"/>
        <v>259</v>
      </c>
      <c r="J21" s="891"/>
    </row>
    <row r="22" spans="1:12" ht="14.25" customHeight="1" x14ac:dyDescent="0.25">
      <c r="A22" s="888" t="s">
        <v>4</v>
      </c>
      <c r="B22" s="476" t="s">
        <v>364</v>
      </c>
      <c r="C22" s="165">
        <v>0</v>
      </c>
      <c r="D22" s="165">
        <v>22</v>
      </c>
      <c r="E22" s="165">
        <v>63</v>
      </c>
      <c r="F22" s="165">
        <v>54</v>
      </c>
      <c r="G22" s="165">
        <v>29</v>
      </c>
      <c r="H22" s="165">
        <v>0</v>
      </c>
      <c r="I22" s="165">
        <f>SUM(C22:H22)</f>
        <v>168</v>
      </c>
      <c r="J22" s="889" t="s">
        <v>27</v>
      </c>
    </row>
    <row r="23" spans="1:12" ht="17.25" customHeight="1" x14ac:dyDescent="0.25">
      <c r="A23" s="888"/>
      <c r="B23" s="476" t="s">
        <v>363</v>
      </c>
      <c r="C23" s="165">
        <v>1</v>
      </c>
      <c r="D23" s="165">
        <v>22</v>
      </c>
      <c r="E23" s="165">
        <v>63</v>
      </c>
      <c r="F23" s="165">
        <v>63</v>
      </c>
      <c r="G23" s="165">
        <v>25</v>
      </c>
      <c r="H23" s="165">
        <v>0</v>
      </c>
      <c r="I23" s="165">
        <f>SUM(C23:H23)</f>
        <v>174</v>
      </c>
      <c r="J23" s="890"/>
    </row>
    <row r="24" spans="1:12" ht="17.25" customHeight="1" thickBot="1" x14ac:dyDescent="0.3">
      <c r="A24" s="892"/>
      <c r="B24" s="368" t="s">
        <v>362</v>
      </c>
      <c r="C24" s="166">
        <f>SUM(C22:C23)</f>
        <v>1</v>
      </c>
      <c r="D24" s="166">
        <f t="shared" ref="D24:H24" si="6">SUM(D22:D23)</f>
        <v>44</v>
      </c>
      <c r="E24" s="166">
        <f t="shared" si="6"/>
        <v>126</v>
      </c>
      <c r="F24" s="166">
        <f t="shared" si="6"/>
        <v>117</v>
      </c>
      <c r="G24" s="166">
        <f t="shared" si="6"/>
        <v>54</v>
      </c>
      <c r="H24" s="166">
        <f t="shared" si="6"/>
        <v>0</v>
      </c>
      <c r="I24" s="166">
        <f>SUM(I22:I23)</f>
        <v>342</v>
      </c>
      <c r="J24" s="893"/>
    </row>
    <row r="25" spans="1:12" ht="17.25" customHeight="1" thickTop="1" x14ac:dyDescent="0.25">
      <c r="A25" s="884" t="s">
        <v>28</v>
      </c>
      <c r="B25" s="536" t="s">
        <v>364</v>
      </c>
      <c r="C25" s="537">
        <f t="shared" ref="C25:H27" si="7">SUM(C22,C19,C16,C13,C10,C7)</f>
        <v>715.99999999999966</v>
      </c>
      <c r="D25" s="537">
        <f t="shared" si="7"/>
        <v>3856.9999999999991</v>
      </c>
      <c r="E25" s="537">
        <f t="shared" si="7"/>
        <v>4706.0000000000018</v>
      </c>
      <c r="F25" s="537">
        <f t="shared" si="7"/>
        <v>5003</v>
      </c>
      <c r="G25" s="537">
        <f t="shared" si="7"/>
        <v>4079.0000000000045</v>
      </c>
      <c r="H25" s="537">
        <f t="shared" si="7"/>
        <v>440.00000000000023</v>
      </c>
      <c r="I25" s="537">
        <f>SUM(C25:H25)</f>
        <v>18801.000000000004</v>
      </c>
      <c r="J25" s="886" t="s">
        <v>19</v>
      </c>
    </row>
    <row r="26" spans="1:12" ht="17.25" customHeight="1" x14ac:dyDescent="0.25">
      <c r="A26" s="869"/>
      <c r="B26" s="476" t="s">
        <v>363</v>
      </c>
      <c r="C26" s="369">
        <f t="shared" si="7"/>
        <v>622.00000000000011</v>
      </c>
      <c r="D26" s="369">
        <f t="shared" si="7"/>
        <v>3749.9999999999977</v>
      </c>
      <c r="E26" s="369">
        <f t="shared" si="7"/>
        <v>4530</v>
      </c>
      <c r="F26" s="369">
        <f t="shared" si="7"/>
        <v>4624</v>
      </c>
      <c r="G26" s="369">
        <f t="shared" si="7"/>
        <v>3955.0000000000009</v>
      </c>
      <c r="H26" s="369">
        <f t="shared" si="7"/>
        <v>445.99999999999972</v>
      </c>
      <c r="I26" s="369">
        <f>SUM(C26:H26)</f>
        <v>17927</v>
      </c>
      <c r="J26" s="878"/>
    </row>
    <row r="27" spans="1:12" ht="17.25" customHeight="1" thickBot="1" x14ac:dyDescent="0.3">
      <c r="A27" s="885"/>
      <c r="B27" s="479" t="s">
        <v>362</v>
      </c>
      <c r="C27" s="538">
        <f t="shared" si="7"/>
        <v>1337.9999999999998</v>
      </c>
      <c r="D27" s="538">
        <f t="shared" si="7"/>
        <v>7606.9999999999964</v>
      </c>
      <c r="E27" s="538">
        <f t="shared" si="7"/>
        <v>9236.0000000000018</v>
      </c>
      <c r="F27" s="538">
        <f t="shared" si="7"/>
        <v>9627</v>
      </c>
      <c r="G27" s="538">
        <f t="shared" si="7"/>
        <v>8034.0000000000055</v>
      </c>
      <c r="H27" s="538">
        <f t="shared" si="7"/>
        <v>885.99999999999989</v>
      </c>
      <c r="I27" s="538">
        <f>SUM(I25:I26)</f>
        <v>36728</v>
      </c>
      <c r="J27" s="887"/>
    </row>
    <row r="28" spans="1:12" ht="15.75" thickTop="1" x14ac:dyDescent="0.25">
      <c r="I28" s="640"/>
    </row>
  </sheetData>
  <mergeCells count="22">
    <mergeCell ref="A25:A27"/>
    <mergeCell ref="J25:J27"/>
    <mergeCell ref="A16:A18"/>
    <mergeCell ref="J16:J18"/>
    <mergeCell ref="A19:A21"/>
    <mergeCell ref="J19:J21"/>
    <mergeCell ref="A22:A24"/>
    <mergeCell ref="J22:J24"/>
    <mergeCell ref="A7:A9"/>
    <mergeCell ref="J7:J9"/>
    <mergeCell ref="A10:A12"/>
    <mergeCell ref="J10:J12"/>
    <mergeCell ref="A13:A15"/>
    <mergeCell ref="J13:J15"/>
    <mergeCell ref="A1:J1"/>
    <mergeCell ref="A2:J2"/>
    <mergeCell ref="A3:I3"/>
    <mergeCell ref="A4:A6"/>
    <mergeCell ref="B4:B5"/>
    <mergeCell ref="C4:H4"/>
    <mergeCell ref="I4:I5"/>
    <mergeCell ref="J4:J6"/>
  </mergeCells>
  <printOptions horizontalCentered="1"/>
  <pageMargins left="1" right="1" top="1.5" bottom="1" header="1.5" footer="1"/>
  <pageSetup paperSize="9" scale="80" firstPageNumber="20" orientation="landscape" useFirstPageNumber="1" horizontalDpi="300" verticalDpi="300" r:id="rId1"/>
  <headerFooter>
    <oddFooter>&amp;C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63"/>
  <sheetViews>
    <sheetView rightToLeft="1" view="pageBreakPreview" topLeftCell="A43" zoomScale="82" zoomScaleSheetLayoutView="82" workbookViewId="0">
      <selection activeCell="O41" sqref="O41"/>
    </sheetView>
  </sheetViews>
  <sheetFormatPr defaultRowHeight="15" x14ac:dyDescent="0.25"/>
  <cols>
    <col min="1" max="1" width="14.5703125" style="167" customWidth="1"/>
    <col min="2" max="7" width="13.42578125" style="167" customWidth="1"/>
    <col min="8" max="8" width="12.28515625" style="167" customWidth="1"/>
    <col min="9" max="9" width="12.42578125" style="167" customWidth="1"/>
    <col min="10" max="10" width="17" style="167" customWidth="1"/>
    <col min="11" max="16384" width="9.140625" style="167"/>
  </cols>
  <sheetData>
    <row r="1" spans="1:10" ht="20.25" customHeight="1" x14ac:dyDescent="0.25">
      <c r="A1" s="897" t="s">
        <v>450</v>
      </c>
      <c r="B1" s="897"/>
      <c r="C1" s="897"/>
      <c r="D1" s="897"/>
      <c r="E1" s="897"/>
      <c r="F1" s="897"/>
      <c r="G1" s="897"/>
      <c r="H1" s="897"/>
      <c r="I1" s="897"/>
      <c r="J1" s="897"/>
    </row>
    <row r="2" spans="1:10" ht="19.5" customHeight="1" x14ac:dyDescent="0.25">
      <c r="A2" s="898" t="s">
        <v>451</v>
      </c>
      <c r="B2" s="898"/>
      <c r="C2" s="898"/>
      <c r="D2" s="898"/>
      <c r="E2" s="898"/>
      <c r="F2" s="898"/>
      <c r="G2" s="898"/>
      <c r="H2" s="898"/>
      <c r="I2" s="898"/>
      <c r="J2" s="898"/>
    </row>
    <row r="3" spans="1:10" ht="19.5" thickBot="1" x14ac:dyDescent="0.3">
      <c r="A3" s="604" t="s">
        <v>410</v>
      </c>
      <c r="B3" s="168"/>
      <c r="C3" s="168"/>
      <c r="D3" s="168"/>
      <c r="E3" s="168"/>
      <c r="F3" s="168"/>
      <c r="G3" s="168"/>
      <c r="H3" s="168"/>
      <c r="I3" s="168"/>
      <c r="J3" s="601" t="s">
        <v>166</v>
      </c>
    </row>
    <row r="4" spans="1:10" ht="17.25" customHeight="1" thickTop="1" x14ac:dyDescent="0.25">
      <c r="A4" s="899" t="s">
        <v>30</v>
      </c>
      <c r="B4" s="899" t="s">
        <v>155</v>
      </c>
      <c r="C4" s="899" t="s">
        <v>156</v>
      </c>
      <c r="D4" s="899"/>
      <c r="E4" s="899"/>
      <c r="F4" s="899"/>
      <c r="G4" s="899"/>
      <c r="H4" s="899"/>
      <c r="I4" s="899" t="s">
        <v>28</v>
      </c>
      <c r="J4" s="899" t="s">
        <v>32</v>
      </c>
    </row>
    <row r="5" spans="1:10" ht="18.75" customHeight="1" x14ac:dyDescent="0.25">
      <c r="A5" s="896"/>
      <c r="B5" s="896"/>
      <c r="C5" s="169" t="s">
        <v>157</v>
      </c>
      <c r="D5" s="170" t="s">
        <v>158</v>
      </c>
      <c r="E5" s="169" t="s">
        <v>159</v>
      </c>
      <c r="F5" s="169" t="s">
        <v>160</v>
      </c>
      <c r="G5" s="169" t="s">
        <v>161</v>
      </c>
      <c r="H5" s="563" t="s">
        <v>374</v>
      </c>
      <c r="I5" s="896"/>
      <c r="J5" s="896"/>
    </row>
    <row r="6" spans="1:10" ht="18.75" customHeight="1" thickBot="1" x14ac:dyDescent="0.3">
      <c r="A6" s="900"/>
      <c r="B6" s="386" t="s">
        <v>163</v>
      </c>
      <c r="C6" s="387" t="s">
        <v>349</v>
      </c>
      <c r="D6" s="388"/>
      <c r="E6" s="389"/>
      <c r="F6" s="389"/>
      <c r="G6" s="389"/>
      <c r="H6" s="389" t="s">
        <v>375</v>
      </c>
      <c r="I6" s="387" t="s">
        <v>19</v>
      </c>
      <c r="J6" s="900"/>
    </row>
    <row r="7" spans="1:10" ht="18.75" customHeight="1" thickTop="1" x14ac:dyDescent="0.25">
      <c r="A7" s="894" t="s">
        <v>482</v>
      </c>
      <c r="B7" s="662" t="s">
        <v>364</v>
      </c>
      <c r="C7" s="385">
        <v>49.000000000000014</v>
      </c>
      <c r="D7" s="385">
        <v>113</v>
      </c>
      <c r="E7" s="385">
        <v>190</v>
      </c>
      <c r="F7" s="385">
        <v>456.99999999999983</v>
      </c>
      <c r="G7" s="385">
        <v>479</v>
      </c>
      <c r="H7" s="385">
        <v>20.000000000000007</v>
      </c>
      <c r="I7" s="385">
        <f>SUM(C7:H7)</f>
        <v>1307.9999999999998</v>
      </c>
      <c r="J7" s="895" t="s">
        <v>496</v>
      </c>
    </row>
    <row r="8" spans="1:10" ht="18.75" customHeight="1" x14ac:dyDescent="0.25">
      <c r="A8" s="894"/>
      <c r="B8" s="661" t="s">
        <v>363</v>
      </c>
      <c r="C8" s="172">
        <v>56</v>
      </c>
      <c r="D8" s="172">
        <v>99.000000000000014</v>
      </c>
      <c r="E8" s="172">
        <v>190</v>
      </c>
      <c r="F8" s="172">
        <v>435.99999999999989</v>
      </c>
      <c r="G8" s="172">
        <v>555</v>
      </c>
      <c r="H8" s="172">
        <v>14.000000000000005</v>
      </c>
      <c r="I8" s="172">
        <f>SUM(C8:H8)</f>
        <v>1350</v>
      </c>
      <c r="J8" s="896"/>
    </row>
    <row r="9" spans="1:10" ht="18.75" customHeight="1" x14ac:dyDescent="0.25">
      <c r="A9" s="895"/>
      <c r="B9" s="663" t="s">
        <v>362</v>
      </c>
      <c r="C9" s="420">
        <f t="shared" ref="C9:I9" si="0">SUM(C7:C8)</f>
        <v>105.00000000000001</v>
      </c>
      <c r="D9" s="420">
        <f t="shared" si="0"/>
        <v>212</v>
      </c>
      <c r="E9" s="420">
        <f t="shared" si="0"/>
        <v>380</v>
      </c>
      <c r="F9" s="420">
        <f t="shared" si="0"/>
        <v>892.99999999999977</v>
      </c>
      <c r="G9" s="420">
        <f t="shared" si="0"/>
        <v>1034</v>
      </c>
      <c r="H9" s="420">
        <f t="shared" si="0"/>
        <v>34.000000000000014</v>
      </c>
      <c r="I9" s="420">
        <f t="shared" si="0"/>
        <v>2658</v>
      </c>
      <c r="J9" s="896"/>
    </row>
    <row r="10" spans="1:10" ht="19.5" customHeight="1" x14ac:dyDescent="0.25">
      <c r="A10" s="894" t="s">
        <v>34</v>
      </c>
      <c r="B10" s="661" t="s">
        <v>364</v>
      </c>
      <c r="C10" s="172">
        <v>72</v>
      </c>
      <c r="D10" s="172">
        <v>113</v>
      </c>
      <c r="E10" s="172">
        <v>95</v>
      </c>
      <c r="F10" s="172">
        <v>103</v>
      </c>
      <c r="G10" s="172">
        <v>0</v>
      </c>
      <c r="H10" s="172">
        <v>0</v>
      </c>
      <c r="I10" s="172">
        <f>SUM(C10:H10)</f>
        <v>383</v>
      </c>
      <c r="J10" s="895" t="s">
        <v>35</v>
      </c>
    </row>
    <row r="11" spans="1:10" ht="20.25" customHeight="1" x14ac:dyDescent="0.25">
      <c r="A11" s="894"/>
      <c r="B11" s="171" t="s">
        <v>363</v>
      </c>
      <c r="C11" s="172">
        <v>62</v>
      </c>
      <c r="D11" s="172">
        <v>96</v>
      </c>
      <c r="E11" s="172">
        <v>98</v>
      </c>
      <c r="F11" s="172">
        <v>75</v>
      </c>
      <c r="G11" s="172">
        <v>0</v>
      </c>
      <c r="H11" s="172">
        <v>0</v>
      </c>
      <c r="I11" s="172">
        <f>SUM(C11:H11)</f>
        <v>331</v>
      </c>
      <c r="J11" s="896"/>
    </row>
    <row r="12" spans="1:10" ht="17.25" customHeight="1" x14ac:dyDescent="0.25">
      <c r="A12" s="895"/>
      <c r="B12" s="375" t="s">
        <v>362</v>
      </c>
      <c r="C12" s="420">
        <f t="shared" ref="C12:I12" si="1">SUM(C10:C11)</f>
        <v>134</v>
      </c>
      <c r="D12" s="420">
        <f t="shared" si="1"/>
        <v>209</v>
      </c>
      <c r="E12" s="420">
        <f t="shared" si="1"/>
        <v>193</v>
      </c>
      <c r="F12" s="420">
        <f t="shared" si="1"/>
        <v>178</v>
      </c>
      <c r="G12" s="420">
        <f t="shared" si="1"/>
        <v>0</v>
      </c>
      <c r="H12" s="420">
        <f t="shared" si="1"/>
        <v>0</v>
      </c>
      <c r="I12" s="420">
        <f t="shared" si="1"/>
        <v>714</v>
      </c>
      <c r="J12" s="896"/>
    </row>
    <row r="13" spans="1:10" ht="17.25" customHeight="1" x14ac:dyDescent="0.25">
      <c r="A13" s="894" t="s">
        <v>36</v>
      </c>
      <c r="B13" s="521" t="s">
        <v>364</v>
      </c>
      <c r="C13" s="172">
        <v>2</v>
      </c>
      <c r="D13" s="172">
        <v>9</v>
      </c>
      <c r="E13" s="172">
        <v>17</v>
      </c>
      <c r="F13" s="172">
        <v>20</v>
      </c>
      <c r="G13" s="172">
        <v>18</v>
      </c>
      <c r="H13" s="172">
        <v>12</v>
      </c>
      <c r="I13" s="172">
        <f>SUM(C13:H13)</f>
        <v>78</v>
      </c>
      <c r="J13" s="894" t="s">
        <v>167</v>
      </c>
    </row>
    <row r="14" spans="1:10" ht="17.25" customHeight="1" x14ac:dyDescent="0.25">
      <c r="A14" s="894"/>
      <c r="B14" s="521" t="s">
        <v>363</v>
      </c>
      <c r="C14" s="172">
        <v>1</v>
      </c>
      <c r="D14" s="172">
        <v>7</v>
      </c>
      <c r="E14" s="172">
        <v>16</v>
      </c>
      <c r="F14" s="172">
        <v>21</v>
      </c>
      <c r="G14" s="172">
        <v>20</v>
      </c>
      <c r="H14" s="172">
        <v>7</v>
      </c>
      <c r="I14" s="172">
        <f>SUM(C14:H14)</f>
        <v>72</v>
      </c>
      <c r="J14" s="894"/>
    </row>
    <row r="15" spans="1:10" ht="18.75" customHeight="1" x14ac:dyDescent="0.25">
      <c r="A15" s="894"/>
      <c r="B15" s="521" t="s">
        <v>362</v>
      </c>
      <c r="C15" s="172">
        <f t="shared" ref="C15:H15" si="2">SUM(C13:C14)</f>
        <v>3</v>
      </c>
      <c r="D15" s="172">
        <f t="shared" si="2"/>
        <v>16</v>
      </c>
      <c r="E15" s="172">
        <f t="shared" si="2"/>
        <v>33</v>
      </c>
      <c r="F15" s="172">
        <f t="shared" si="2"/>
        <v>41</v>
      </c>
      <c r="G15" s="172">
        <f t="shared" si="2"/>
        <v>38</v>
      </c>
      <c r="H15" s="172">
        <f t="shared" si="2"/>
        <v>19</v>
      </c>
      <c r="I15" s="172">
        <f>SUM(I13:I14)</f>
        <v>150</v>
      </c>
      <c r="J15" s="894"/>
    </row>
    <row r="16" spans="1:10" ht="20.25" customHeight="1" x14ac:dyDescent="0.25">
      <c r="A16" s="894" t="s">
        <v>416</v>
      </c>
      <c r="B16" s="631" t="s">
        <v>364</v>
      </c>
      <c r="C16" s="172">
        <v>1</v>
      </c>
      <c r="D16" s="172">
        <v>0</v>
      </c>
      <c r="E16" s="172">
        <v>2</v>
      </c>
      <c r="F16" s="172">
        <v>5</v>
      </c>
      <c r="G16" s="172">
        <v>8</v>
      </c>
      <c r="H16" s="172">
        <v>0</v>
      </c>
      <c r="I16" s="172">
        <f>SUM(C16:H16)</f>
        <v>16</v>
      </c>
      <c r="J16" s="894" t="s">
        <v>417</v>
      </c>
    </row>
    <row r="17" spans="1:10" ht="20.25" customHeight="1" x14ac:dyDescent="0.25">
      <c r="A17" s="894"/>
      <c r="B17" s="631" t="s">
        <v>363</v>
      </c>
      <c r="C17" s="172">
        <v>1</v>
      </c>
      <c r="D17" s="172">
        <v>0</v>
      </c>
      <c r="E17" s="172">
        <v>6</v>
      </c>
      <c r="F17" s="172">
        <v>3</v>
      </c>
      <c r="G17" s="172">
        <v>7</v>
      </c>
      <c r="H17" s="172">
        <v>0</v>
      </c>
      <c r="I17" s="172">
        <f>SUM(C17:H17)</f>
        <v>17</v>
      </c>
      <c r="J17" s="894"/>
    </row>
    <row r="18" spans="1:10" ht="20.25" customHeight="1" x14ac:dyDescent="0.25">
      <c r="A18" s="894"/>
      <c r="B18" s="631" t="s">
        <v>362</v>
      </c>
      <c r="C18" s="172">
        <f>SUM(C16:C17)</f>
        <v>2</v>
      </c>
      <c r="D18" s="172">
        <f t="shared" ref="D18:I18" si="3">SUM(D16:D17)</f>
        <v>0</v>
      </c>
      <c r="E18" s="172">
        <f t="shared" si="3"/>
        <v>8</v>
      </c>
      <c r="F18" s="172">
        <f t="shared" si="3"/>
        <v>8</v>
      </c>
      <c r="G18" s="172">
        <f t="shared" si="3"/>
        <v>15</v>
      </c>
      <c r="H18" s="172">
        <f t="shared" si="3"/>
        <v>0</v>
      </c>
      <c r="I18" s="172">
        <f t="shared" si="3"/>
        <v>33</v>
      </c>
      <c r="J18" s="894"/>
    </row>
    <row r="19" spans="1:10" ht="20.25" customHeight="1" x14ac:dyDescent="0.25">
      <c r="A19" s="901" t="s">
        <v>38</v>
      </c>
      <c r="B19" s="521" t="s">
        <v>364</v>
      </c>
      <c r="C19" s="172">
        <v>262.00000000000011</v>
      </c>
      <c r="D19" s="172">
        <v>2653.9999999999973</v>
      </c>
      <c r="E19" s="172">
        <v>3030.9999999999995</v>
      </c>
      <c r="F19" s="172">
        <v>2844.0000000000005</v>
      </c>
      <c r="G19" s="172">
        <v>2052</v>
      </c>
      <c r="H19" s="172">
        <v>80.000000000000028</v>
      </c>
      <c r="I19" s="172">
        <f>SUM(C19:H19)</f>
        <v>10922.999999999996</v>
      </c>
      <c r="J19" s="894" t="s">
        <v>39</v>
      </c>
    </row>
    <row r="20" spans="1:10" ht="20.25" customHeight="1" x14ac:dyDescent="0.25">
      <c r="A20" s="901"/>
      <c r="B20" s="521" t="s">
        <v>363</v>
      </c>
      <c r="C20" s="172">
        <v>239</v>
      </c>
      <c r="D20" s="172">
        <v>2595</v>
      </c>
      <c r="E20" s="172">
        <v>2891</v>
      </c>
      <c r="F20" s="172">
        <v>2569.9999999999991</v>
      </c>
      <c r="G20" s="172">
        <v>1974.0000000000005</v>
      </c>
      <c r="H20" s="172">
        <v>70</v>
      </c>
      <c r="I20" s="172">
        <f>SUM(C20:H20)</f>
        <v>10339</v>
      </c>
      <c r="J20" s="894"/>
    </row>
    <row r="21" spans="1:10" ht="17.25" customHeight="1" x14ac:dyDescent="0.25">
      <c r="A21" s="901"/>
      <c r="B21" s="521" t="s">
        <v>362</v>
      </c>
      <c r="C21" s="172">
        <f t="shared" ref="C21:I21" si="4">SUM(C19:C20)</f>
        <v>501.00000000000011</v>
      </c>
      <c r="D21" s="172">
        <f t="shared" si="4"/>
        <v>5248.9999999999973</v>
      </c>
      <c r="E21" s="172">
        <f t="shared" si="4"/>
        <v>5922</v>
      </c>
      <c r="F21" s="172">
        <f t="shared" si="4"/>
        <v>5414</v>
      </c>
      <c r="G21" s="172">
        <f t="shared" si="4"/>
        <v>4026.0000000000005</v>
      </c>
      <c r="H21" s="172">
        <f t="shared" si="4"/>
        <v>150.00000000000003</v>
      </c>
      <c r="I21" s="172">
        <f t="shared" si="4"/>
        <v>21261.999999999996</v>
      </c>
      <c r="J21" s="894"/>
    </row>
    <row r="22" spans="1:10" ht="20.25" customHeight="1" x14ac:dyDescent="0.25">
      <c r="A22" s="894" t="s">
        <v>40</v>
      </c>
      <c r="B22" s="521" t="s">
        <v>364</v>
      </c>
      <c r="C22" s="172">
        <v>82.000000000000014</v>
      </c>
      <c r="D22" s="172">
        <v>453</v>
      </c>
      <c r="E22" s="172">
        <v>576.00000000000011</v>
      </c>
      <c r="F22" s="172">
        <v>753.99999999999977</v>
      </c>
      <c r="G22" s="172">
        <v>717.99999999999977</v>
      </c>
      <c r="H22" s="172">
        <v>21</v>
      </c>
      <c r="I22" s="172">
        <f>SUM(C22:H22)</f>
        <v>2603.9999999999995</v>
      </c>
      <c r="J22" s="901" t="s">
        <v>41</v>
      </c>
    </row>
    <row r="23" spans="1:10" ht="20.25" customHeight="1" x14ac:dyDescent="0.25">
      <c r="A23" s="894"/>
      <c r="B23" s="521" t="s">
        <v>363</v>
      </c>
      <c r="C23" s="172">
        <v>49</v>
      </c>
      <c r="D23" s="172">
        <v>393.99999999999989</v>
      </c>
      <c r="E23" s="172">
        <v>534.00000000000023</v>
      </c>
      <c r="F23" s="172">
        <v>647.99999999999977</v>
      </c>
      <c r="G23" s="172">
        <v>677</v>
      </c>
      <c r="H23" s="172">
        <v>12</v>
      </c>
      <c r="I23" s="172">
        <f>SUM(C23:H23)</f>
        <v>2314</v>
      </c>
      <c r="J23" s="901"/>
    </row>
    <row r="24" spans="1:10" ht="20.25" customHeight="1" x14ac:dyDescent="0.25">
      <c r="A24" s="894"/>
      <c r="B24" s="521" t="s">
        <v>362</v>
      </c>
      <c r="C24" s="172">
        <f t="shared" ref="C24:I24" si="5">SUM(C22:C23)</f>
        <v>131</v>
      </c>
      <c r="D24" s="172">
        <f t="shared" si="5"/>
        <v>846.99999999999989</v>
      </c>
      <c r="E24" s="172">
        <f t="shared" si="5"/>
        <v>1110.0000000000005</v>
      </c>
      <c r="F24" s="172">
        <f t="shared" si="5"/>
        <v>1401.9999999999995</v>
      </c>
      <c r="G24" s="172">
        <f t="shared" si="5"/>
        <v>1394.9999999999998</v>
      </c>
      <c r="H24" s="172">
        <f t="shared" si="5"/>
        <v>33</v>
      </c>
      <c r="I24" s="172">
        <f t="shared" si="5"/>
        <v>4918</v>
      </c>
      <c r="J24" s="901"/>
    </row>
    <row r="25" spans="1:10" ht="20.25" customHeight="1" x14ac:dyDescent="0.25">
      <c r="A25" s="894" t="s">
        <v>42</v>
      </c>
      <c r="B25" s="521" t="s">
        <v>364</v>
      </c>
      <c r="C25" s="172">
        <v>9.0000000000000018</v>
      </c>
      <c r="D25" s="172">
        <v>58</v>
      </c>
      <c r="E25" s="172">
        <v>62</v>
      </c>
      <c r="F25" s="172">
        <v>28</v>
      </c>
      <c r="G25" s="172">
        <v>9</v>
      </c>
      <c r="H25" s="172">
        <v>1.0000000000000002</v>
      </c>
      <c r="I25" s="172">
        <f>SUM(C25:H25)</f>
        <v>167</v>
      </c>
      <c r="J25" s="894" t="s">
        <v>43</v>
      </c>
    </row>
    <row r="26" spans="1:10" ht="20.25" customHeight="1" x14ac:dyDescent="0.25">
      <c r="A26" s="894"/>
      <c r="B26" s="521" t="s">
        <v>363</v>
      </c>
      <c r="C26" s="172">
        <v>10</v>
      </c>
      <c r="D26" s="172">
        <v>51</v>
      </c>
      <c r="E26" s="172">
        <v>54</v>
      </c>
      <c r="F26" s="172">
        <v>41</v>
      </c>
      <c r="G26" s="172">
        <v>4</v>
      </c>
      <c r="H26" s="172">
        <v>3</v>
      </c>
      <c r="I26" s="172">
        <f>SUM(C26:H26)</f>
        <v>163</v>
      </c>
      <c r="J26" s="894"/>
    </row>
    <row r="27" spans="1:10" ht="20.25" customHeight="1" x14ac:dyDescent="0.25">
      <c r="A27" s="894"/>
      <c r="B27" s="521" t="s">
        <v>362</v>
      </c>
      <c r="C27" s="172">
        <f>SUM(C25:C26)</f>
        <v>19</v>
      </c>
      <c r="D27" s="172">
        <f>SUM(D25:D26)</f>
        <v>109</v>
      </c>
      <c r="E27" s="172">
        <f>SUM(E25:E26)</f>
        <v>116</v>
      </c>
      <c r="F27" s="172">
        <f>SUM(F25:F26)</f>
        <v>69</v>
      </c>
      <c r="G27" s="172">
        <f>SUM(G25:G26)</f>
        <v>13</v>
      </c>
      <c r="H27" s="172">
        <f t="shared" ref="H27" si="6">SUM(H25:H26)</f>
        <v>4</v>
      </c>
      <c r="I27" s="172">
        <f>SUM(I25:I26)</f>
        <v>330</v>
      </c>
      <c r="J27" s="894"/>
    </row>
    <row r="28" spans="1:10" ht="20.25" customHeight="1" x14ac:dyDescent="0.25">
      <c r="A28" s="903" t="s">
        <v>44</v>
      </c>
      <c r="B28" s="522" t="s">
        <v>364</v>
      </c>
      <c r="C28" s="385">
        <v>8</v>
      </c>
      <c r="D28" s="385">
        <v>45</v>
      </c>
      <c r="E28" s="385">
        <v>47.000000000000007</v>
      </c>
      <c r="F28" s="385">
        <v>47</v>
      </c>
      <c r="G28" s="385">
        <v>4</v>
      </c>
      <c r="H28" s="385">
        <v>0</v>
      </c>
      <c r="I28" s="385">
        <f>SUM(C28:H28)</f>
        <v>151</v>
      </c>
      <c r="J28" s="906" t="s">
        <v>45</v>
      </c>
    </row>
    <row r="29" spans="1:10" ht="16.5" customHeight="1" x14ac:dyDescent="0.25">
      <c r="A29" s="904"/>
      <c r="B29" s="374" t="s">
        <v>363</v>
      </c>
      <c r="C29" s="172">
        <v>14</v>
      </c>
      <c r="D29" s="172">
        <v>37</v>
      </c>
      <c r="E29" s="172">
        <v>46</v>
      </c>
      <c r="F29" s="172">
        <v>41</v>
      </c>
      <c r="G29" s="172">
        <v>3</v>
      </c>
      <c r="H29" s="172">
        <v>0</v>
      </c>
      <c r="I29" s="172">
        <f>SUM(C29:H29)</f>
        <v>141</v>
      </c>
      <c r="J29" s="906"/>
    </row>
    <row r="30" spans="1:10" ht="15.75" customHeight="1" thickBot="1" x14ac:dyDescent="0.3">
      <c r="A30" s="905"/>
      <c r="B30" s="377" t="s">
        <v>362</v>
      </c>
      <c r="C30" s="173">
        <f t="shared" ref="C30:I30" si="7">SUM(C28:C29)</f>
        <v>22</v>
      </c>
      <c r="D30" s="173">
        <f t="shared" si="7"/>
        <v>82</v>
      </c>
      <c r="E30" s="173">
        <f t="shared" si="7"/>
        <v>93</v>
      </c>
      <c r="F30" s="173">
        <f t="shared" si="7"/>
        <v>88</v>
      </c>
      <c r="G30" s="173">
        <f t="shared" si="7"/>
        <v>7</v>
      </c>
      <c r="H30" s="173">
        <f t="shared" si="7"/>
        <v>0</v>
      </c>
      <c r="I30" s="173">
        <f t="shared" si="7"/>
        <v>292</v>
      </c>
      <c r="J30" s="907"/>
    </row>
    <row r="31" spans="1:10" ht="15" customHeight="1" thickTop="1" x14ac:dyDescent="0.25">
      <c r="A31" s="174"/>
      <c r="B31" s="174"/>
      <c r="C31" s="174"/>
      <c r="D31" s="174"/>
      <c r="E31" s="174"/>
      <c r="F31" s="174"/>
      <c r="G31" s="174"/>
      <c r="H31" s="174"/>
      <c r="I31" s="174"/>
    </row>
    <row r="32" spans="1:10" ht="15" customHeight="1" x14ac:dyDescent="0.25">
      <c r="A32" s="174"/>
      <c r="B32" s="174"/>
      <c r="C32" s="174"/>
      <c r="D32" s="174"/>
      <c r="E32" s="174"/>
      <c r="F32" s="174"/>
      <c r="G32" s="174"/>
      <c r="H32" s="174"/>
      <c r="I32" s="174"/>
    </row>
    <row r="33" spans="1:10" ht="15" customHeight="1" x14ac:dyDescent="0.25">
      <c r="A33" s="174"/>
      <c r="B33" s="174"/>
      <c r="C33" s="174"/>
      <c r="D33" s="174"/>
      <c r="E33" s="174"/>
      <c r="F33" s="174"/>
      <c r="G33" s="174"/>
      <c r="H33" s="174"/>
      <c r="I33" s="174"/>
    </row>
    <row r="34" spans="1:10" ht="15" customHeight="1" x14ac:dyDescent="0.25">
      <c r="A34" s="174"/>
      <c r="B34" s="174"/>
      <c r="C34" s="174"/>
      <c r="D34" s="174"/>
      <c r="E34" s="174"/>
      <c r="F34" s="174"/>
      <c r="G34" s="174"/>
      <c r="H34" s="174"/>
      <c r="I34" s="174"/>
    </row>
    <row r="35" spans="1:10" ht="20.25" customHeight="1" thickBot="1" x14ac:dyDescent="0.3">
      <c r="A35" s="908" t="s">
        <v>168</v>
      </c>
      <c r="B35" s="908"/>
      <c r="C35" s="908"/>
      <c r="D35" s="908"/>
      <c r="E35" s="908"/>
      <c r="F35" s="908"/>
      <c r="G35" s="908"/>
      <c r="H35" s="908"/>
      <c r="I35" s="908"/>
      <c r="J35" s="602" t="s">
        <v>169</v>
      </c>
    </row>
    <row r="36" spans="1:10" ht="15.75" customHeight="1" thickTop="1" x14ac:dyDescent="0.25">
      <c r="A36" s="899" t="s">
        <v>30</v>
      </c>
      <c r="B36" s="899" t="s">
        <v>155</v>
      </c>
      <c r="C36" s="899" t="s">
        <v>170</v>
      </c>
      <c r="D36" s="899"/>
      <c r="E36" s="899"/>
      <c r="F36" s="899"/>
      <c r="G36" s="899"/>
      <c r="H36" s="899"/>
      <c r="I36" s="899" t="s">
        <v>28</v>
      </c>
      <c r="J36" s="899" t="s">
        <v>32</v>
      </c>
    </row>
    <row r="37" spans="1:10" ht="14.25" customHeight="1" x14ac:dyDescent="0.25">
      <c r="A37" s="896"/>
      <c r="B37" s="896"/>
      <c r="C37" s="169" t="s">
        <v>157</v>
      </c>
      <c r="D37" s="170" t="s">
        <v>158</v>
      </c>
      <c r="E37" s="169" t="s">
        <v>159</v>
      </c>
      <c r="F37" s="169" t="s">
        <v>160</v>
      </c>
      <c r="G37" s="169" t="s">
        <v>161</v>
      </c>
      <c r="H37" s="169" t="s">
        <v>162</v>
      </c>
      <c r="I37" s="896"/>
      <c r="J37" s="896"/>
    </row>
    <row r="38" spans="1:10" ht="18" customHeight="1" thickBot="1" x14ac:dyDescent="0.3">
      <c r="A38" s="900"/>
      <c r="B38" s="175" t="s">
        <v>376</v>
      </c>
      <c r="C38" s="387" t="s">
        <v>349</v>
      </c>
      <c r="D38" s="388"/>
      <c r="E38" s="389"/>
      <c r="F38" s="389"/>
      <c r="G38" s="389"/>
      <c r="H38" s="389" t="s">
        <v>375</v>
      </c>
      <c r="I38" s="387" t="s">
        <v>19</v>
      </c>
      <c r="J38" s="900"/>
    </row>
    <row r="39" spans="1:10" ht="19.5" customHeight="1" thickTop="1" x14ac:dyDescent="0.25">
      <c r="A39" s="902" t="s">
        <v>46</v>
      </c>
      <c r="B39" s="376" t="s">
        <v>364</v>
      </c>
      <c r="C39" s="421">
        <v>156</v>
      </c>
      <c r="D39" s="421">
        <v>94</v>
      </c>
      <c r="E39" s="421">
        <v>88</v>
      </c>
      <c r="F39" s="421">
        <v>49</v>
      </c>
      <c r="G39" s="421">
        <v>53</v>
      </c>
      <c r="H39" s="421">
        <v>3</v>
      </c>
      <c r="I39" s="421">
        <f>SUM(C39:H39)</f>
        <v>443</v>
      </c>
      <c r="J39" s="909" t="s">
        <v>47</v>
      </c>
    </row>
    <row r="40" spans="1:10" ht="16.5" customHeight="1" x14ac:dyDescent="0.25">
      <c r="A40" s="894"/>
      <c r="B40" s="374" t="s">
        <v>363</v>
      </c>
      <c r="C40" s="172">
        <v>103</v>
      </c>
      <c r="D40" s="172">
        <v>94.000000000000014</v>
      </c>
      <c r="E40" s="172">
        <v>66</v>
      </c>
      <c r="F40" s="172">
        <v>30</v>
      </c>
      <c r="G40" s="172">
        <v>38</v>
      </c>
      <c r="H40" s="172">
        <v>2</v>
      </c>
      <c r="I40" s="172">
        <f>SUM(C40:H40)</f>
        <v>333</v>
      </c>
      <c r="J40" s="906"/>
    </row>
    <row r="41" spans="1:10" ht="19.5" customHeight="1" x14ac:dyDescent="0.25">
      <c r="A41" s="895"/>
      <c r="B41" s="523" t="s">
        <v>362</v>
      </c>
      <c r="C41" s="420">
        <f t="shared" ref="C41:I41" si="8">SUM(C39:C40)</f>
        <v>259</v>
      </c>
      <c r="D41" s="420">
        <f t="shared" si="8"/>
        <v>188</v>
      </c>
      <c r="E41" s="420">
        <f t="shared" si="8"/>
        <v>154</v>
      </c>
      <c r="F41" s="420">
        <f t="shared" si="8"/>
        <v>79</v>
      </c>
      <c r="G41" s="420">
        <f t="shared" si="8"/>
        <v>91</v>
      </c>
      <c r="H41" s="420">
        <f t="shared" si="8"/>
        <v>5</v>
      </c>
      <c r="I41" s="420">
        <f t="shared" si="8"/>
        <v>776</v>
      </c>
      <c r="J41" s="906"/>
    </row>
    <row r="42" spans="1:10" ht="19.5" customHeight="1" x14ac:dyDescent="0.25">
      <c r="A42" s="894" t="s">
        <v>48</v>
      </c>
      <c r="B42" s="521" t="s">
        <v>364</v>
      </c>
      <c r="C42" s="172">
        <v>32.000000000000021</v>
      </c>
      <c r="D42" s="172">
        <v>98</v>
      </c>
      <c r="E42" s="172">
        <v>143.00000000000006</v>
      </c>
      <c r="F42" s="172">
        <v>229</v>
      </c>
      <c r="G42" s="172">
        <v>264</v>
      </c>
      <c r="H42" s="172">
        <v>176.00000000000003</v>
      </c>
      <c r="I42" s="172">
        <f>SUM(C42:H42)</f>
        <v>942.00000000000011</v>
      </c>
      <c r="J42" s="894" t="s">
        <v>49</v>
      </c>
    </row>
    <row r="43" spans="1:10" ht="18" customHeight="1" x14ac:dyDescent="0.25">
      <c r="A43" s="894"/>
      <c r="B43" s="521" t="s">
        <v>363</v>
      </c>
      <c r="C43" s="172">
        <v>31.000000000000018</v>
      </c>
      <c r="D43" s="172">
        <v>115.00000000000001</v>
      </c>
      <c r="E43" s="172">
        <v>146.00000000000003</v>
      </c>
      <c r="F43" s="172">
        <v>192</v>
      </c>
      <c r="G43" s="172">
        <v>198</v>
      </c>
      <c r="H43" s="172">
        <v>149</v>
      </c>
      <c r="I43" s="172">
        <f>SUM(C43:H43)</f>
        <v>831</v>
      </c>
      <c r="J43" s="894"/>
    </row>
    <row r="44" spans="1:10" ht="19.5" customHeight="1" x14ac:dyDescent="0.25">
      <c r="A44" s="894"/>
      <c r="B44" s="521" t="s">
        <v>362</v>
      </c>
      <c r="C44" s="172">
        <f>SUM(C42:C43)</f>
        <v>63.000000000000043</v>
      </c>
      <c r="D44" s="172">
        <f t="shared" ref="D44" si="9">SUM(D42:D43)</f>
        <v>213</v>
      </c>
      <c r="E44" s="172">
        <f t="shared" ref="E44" si="10">SUM(E42:E43)</f>
        <v>289.00000000000011</v>
      </c>
      <c r="F44" s="172">
        <f t="shared" ref="F44" si="11">SUM(F42:F43)</f>
        <v>421</v>
      </c>
      <c r="G44" s="172">
        <f t="shared" ref="G44" si="12">SUM(G42:G43)</f>
        <v>462</v>
      </c>
      <c r="H44" s="172">
        <f t="shared" ref="H44" si="13">SUM(H42:H43)</f>
        <v>325</v>
      </c>
      <c r="I44" s="172">
        <f t="shared" ref="I44" si="14">SUM(I42:I43)</f>
        <v>1773</v>
      </c>
      <c r="J44" s="894"/>
    </row>
    <row r="45" spans="1:10" ht="18" customHeight="1" x14ac:dyDescent="0.25">
      <c r="A45" s="894" t="s">
        <v>50</v>
      </c>
      <c r="B45" s="521" t="s">
        <v>364</v>
      </c>
      <c r="C45" s="172">
        <v>11</v>
      </c>
      <c r="D45" s="172">
        <v>47.000000000000007</v>
      </c>
      <c r="E45" s="172">
        <v>64</v>
      </c>
      <c r="F45" s="172">
        <v>89</v>
      </c>
      <c r="G45" s="172">
        <v>143</v>
      </c>
      <c r="H45" s="172">
        <v>26</v>
      </c>
      <c r="I45" s="172">
        <f>SUM(C45:H45)</f>
        <v>380</v>
      </c>
      <c r="J45" s="894" t="s">
        <v>51</v>
      </c>
    </row>
    <row r="46" spans="1:10" ht="19.5" customHeight="1" x14ac:dyDescent="0.25">
      <c r="A46" s="894"/>
      <c r="B46" s="521" t="s">
        <v>363</v>
      </c>
      <c r="C46" s="172">
        <v>13.000000000000004</v>
      </c>
      <c r="D46" s="172">
        <v>42</v>
      </c>
      <c r="E46" s="172">
        <v>65</v>
      </c>
      <c r="F46" s="172">
        <v>87</v>
      </c>
      <c r="G46" s="172">
        <v>103</v>
      </c>
      <c r="H46" s="172">
        <v>15</v>
      </c>
      <c r="I46" s="172">
        <f>SUM(C46:H46)</f>
        <v>325</v>
      </c>
      <c r="J46" s="894"/>
    </row>
    <row r="47" spans="1:10" ht="15.75" customHeight="1" x14ac:dyDescent="0.25">
      <c r="A47" s="894"/>
      <c r="B47" s="521" t="s">
        <v>362</v>
      </c>
      <c r="C47" s="172">
        <f>SUM(C45:C46)</f>
        <v>24.000000000000004</v>
      </c>
      <c r="D47" s="172">
        <f t="shared" ref="D47" si="15">SUM(D45:D46)</f>
        <v>89</v>
      </c>
      <c r="E47" s="172">
        <f t="shared" ref="E47" si="16">SUM(E45:E46)</f>
        <v>129</v>
      </c>
      <c r="F47" s="172">
        <f t="shared" ref="F47" si="17">SUM(F45:F46)</f>
        <v>176</v>
      </c>
      <c r="G47" s="172">
        <f t="shared" ref="G47" si="18">SUM(G45:G46)</f>
        <v>246</v>
      </c>
      <c r="H47" s="172">
        <f t="shared" ref="H47" si="19">SUM(H45:H46)</f>
        <v>41</v>
      </c>
      <c r="I47" s="172">
        <f t="shared" ref="I47" si="20">SUM(I45:I46)</f>
        <v>705</v>
      </c>
      <c r="J47" s="894"/>
    </row>
    <row r="48" spans="1:10" ht="19.5" customHeight="1" x14ac:dyDescent="0.25">
      <c r="A48" s="894" t="s">
        <v>52</v>
      </c>
      <c r="B48" s="521" t="s">
        <v>364</v>
      </c>
      <c r="C48" s="172">
        <v>7</v>
      </c>
      <c r="D48" s="172">
        <v>36</v>
      </c>
      <c r="E48" s="172">
        <v>40</v>
      </c>
      <c r="F48" s="172">
        <v>23.000000000000004</v>
      </c>
      <c r="G48" s="172">
        <v>25</v>
      </c>
      <c r="H48" s="172">
        <v>0</v>
      </c>
      <c r="I48" s="172">
        <f>SUM(C48:H48)</f>
        <v>131</v>
      </c>
      <c r="J48" s="894" t="s">
        <v>53</v>
      </c>
    </row>
    <row r="49" spans="1:10" ht="19.5" customHeight="1" x14ac:dyDescent="0.25">
      <c r="A49" s="894"/>
      <c r="B49" s="521" t="s">
        <v>363</v>
      </c>
      <c r="C49" s="172">
        <v>8</v>
      </c>
      <c r="D49" s="172">
        <v>34</v>
      </c>
      <c r="E49" s="172">
        <v>22.000000000000004</v>
      </c>
      <c r="F49" s="172">
        <v>30</v>
      </c>
      <c r="G49" s="172">
        <v>20</v>
      </c>
      <c r="H49" s="172">
        <v>0</v>
      </c>
      <c r="I49" s="172">
        <f>SUM(C49:H49)</f>
        <v>114</v>
      </c>
      <c r="J49" s="894"/>
    </row>
    <row r="50" spans="1:10" ht="19.5" customHeight="1" x14ac:dyDescent="0.25">
      <c r="A50" s="894"/>
      <c r="B50" s="521" t="s">
        <v>362</v>
      </c>
      <c r="C50" s="172">
        <f>SUM(C48:C49)</f>
        <v>15</v>
      </c>
      <c r="D50" s="172">
        <f t="shared" ref="D50" si="21">SUM(D48:D49)</f>
        <v>70</v>
      </c>
      <c r="E50" s="172">
        <f t="shared" ref="E50" si="22">SUM(E48:E49)</f>
        <v>62</v>
      </c>
      <c r="F50" s="172">
        <f t="shared" ref="F50" si="23">SUM(F48:F49)</f>
        <v>53</v>
      </c>
      <c r="G50" s="172">
        <f t="shared" ref="G50" si="24">SUM(G48:G49)</f>
        <v>45</v>
      </c>
      <c r="H50" s="172">
        <f t="shared" ref="H50" si="25">SUM(H48:H49)</f>
        <v>0</v>
      </c>
      <c r="I50" s="172">
        <f t="shared" ref="I50" si="26">SUM(I48:I49)</f>
        <v>245</v>
      </c>
      <c r="J50" s="894"/>
    </row>
    <row r="51" spans="1:10" ht="19.5" customHeight="1" x14ac:dyDescent="0.25">
      <c r="A51" s="901" t="s">
        <v>54</v>
      </c>
      <c r="B51" s="521" t="s">
        <v>364</v>
      </c>
      <c r="C51" s="172">
        <v>0</v>
      </c>
      <c r="D51" s="172">
        <v>29.000000000000004</v>
      </c>
      <c r="E51" s="172">
        <v>143</v>
      </c>
      <c r="F51" s="172">
        <v>240.00000000000006</v>
      </c>
      <c r="G51" s="172">
        <v>218.00000000000006</v>
      </c>
      <c r="H51" s="172">
        <v>44.000000000000007</v>
      </c>
      <c r="I51" s="172">
        <f>SUM(C51:H51)</f>
        <v>674.00000000000011</v>
      </c>
      <c r="J51" s="894" t="s">
        <v>55</v>
      </c>
    </row>
    <row r="52" spans="1:10" ht="19.5" customHeight="1" x14ac:dyDescent="0.25">
      <c r="A52" s="901"/>
      <c r="B52" s="521" t="s">
        <v>363</v>
      </c>
      <c r="C52" s="172">
        <v>2</v>
      </c>
      <c r="D52" s="172">
        <v>51.000000000000007</v>
      </c>
      <c r="E52" s="172">
        <v>187.00000000000003</v>
      </c>
      <c r="F52" s="172">
        <v>313</v>
      </c>
      <c r="G52" s="172">
        <v>259.00000000000006</v>
      </c>
      <c r="H52" s="172">
        <v>71</v>
      </c>
      <c r="I52" s="172">
        <f>SUM(C52:H52)</f>
        <v>883</v>
      </c>
      <c r="J52" s="894"/>
    </row>
    <row r="53" spans="1:10" ht="18" customHeight="1" x14ac:dyDescent="0.25">
      <c r="A53" s="901"/>
      <c r="B53" s="521" t="s">
        <v>362</v>
      </c>
      <c r="C53" s="172">
        <f>SUM(C51:C52)</f>
        <v>2</v>
      </c>
      <c r="D53" s="172">
        <f t="shared" ref="D53" si="27">SUM(D51:D52)</f>
        <v>80.000000000000014</v>
      </c>
      <c r="E53" s="172">
        <f t="shared" ref="E53" si="28">SUM(E51:E52)</f>
        <v>330</v>
      </c>
      <c r="F53" s="172">
        <f t="shared" ref="F53" si="29">SUM(F51:F52)</f>
        <v>553</v>
      </c>
      <c r="G53" s="172">
        <f t="shared" ref="G53" si="30">SUM(G51:G52)</f>
        <v>477.00000000000011</v>
      </c>
      <c r="H53" s="172">
        <f t="shared" ref="H53" si="31">SUM(H51:H52)</f>
        <v>115</v>
      </c>
      <c r="I53" s="172">
        <f t="shared" ref="I53" si="32">SUM(I51:I52)</f>
        <v>1557</v>
      </c>
      <c r="J53" s="894"/>
    </row>
    <row r="54" spans="1:10" ht="18" customHeight="1" x14ac:dyDescent="0.25">
      <c r="A54" s="894" t="s">
        <v>56</v>
      </c>
      <c r="B54" s="521" t="s">
        <v>364</v>
      </c>
      <c r="C54" s="172">
        <v>6</v>
      </c>
      <c r="D54" s="172">
        <v>16</v>
      </c>
      <c r="E54" s="172">
        <v>28</v>
      </c>
      <c r="F54" s="172">
        <v>4</v>
      </c>
      <c r="G54" s="172">
        <v>2</v>
      </c>
      <c r="H54" s="172">
        <v>0</v>
      </c>
      <c r="I54" s="172">
        <f>SUM(C54:H54)</f>
        <v>56</v>
      </c>
      <c r="J54" s="894" t="s">
        <v>57</v>
      </c>
    </row>
    <row r="55" spans="1:10" ht="19.5" customHeight="1" x14ac:dyDescent="0.25">
      <c r="A55" s="894"/>
      <c r="B55" s="521" t="s">
        <v>363</v>
      </c>
      <c r="C55" s="172">
        <v>2</v>
      </c>
      <c r="D55" s="172">
        <v>19</v>
      </c>
      <c r="E55" s="172">
        <v>27</v>
      </c>
      <c r="F55" s="172">
        <v>4</v>
      </c>
      <c r="G55" s="172">
        <v>1</v>
      </c>
      <c r="H55" s="172">
        <v>0</v>
      </c>
      <c r="I55" s="172">
        <f>SUM(C55:H55)</f>
        <v>53</v>
      </c>
      <c r="J55" s="894"/>
    </row>
    <row r="56" spans="1:10" ht="18.75" customHeight="1" x14ac:dyDescent="0.25">
      <c r="A56" s="894"/>
      <c r="B56" s="521" t="s">
        <v>362</v>
      </c>
      <c r="C56" s="172">
        <f>SUM(C54:C55)</f>
        <v>8</v>
      </c>
      <c r="D56" s="172">
        <f t="shared" ref="D56" si="33">SUM(D54:D55)</f>
        <v>35</v>
      </c>
      <c r="E56" s="172">
        <f t="shared" ref="E56" si="34">SUM(E54:E55)</f>
        <v>55</v>
      </c>
      <c r="F56" s="172">
        <f t="shared" ref="F56" si="35">SUM(F54:F55)</f>
        <v>8</v>
      </c>
      <c r="G56" s="172">
        <f t="shared" ref="G56" si="36">SUM(G54:G55)</f>
        <v>3</v>
      </c>
      <c r="H56" s="172">
        <f t="shared" ref="H56" si="37">SUM(H54:H55)</f>
        <v>0</v>
      </c>
      <c r="I56" s="172">
        <f t="shared" ref="I56" si="38">SUM(I54:I55)</f>
        <v>109</v>
      </c>
      <c r="J56" s="894"/>
    </row>
    <row r="57" spans="1:10" ht="18" customHeight="1" x14ac:dyDescent="0.25">
      <c r="A57" s="910" t="s">
        <v>58</v>
      </c>
      <c r="B57" s="522" t="s">
        <v>364</v>
      </c>
      <c r="C57" s="385">
        <v>19</v>
      </c>
      <c r="D57" s="385">
        <v>92.000000000000014</v>
      </c>
      <c r="E57" s="385">
        <v>180.00000000000006</v>
      </c>
      <c r="F57" s="385">
        <v>111</v>
      </c>
      <c r="G57" s="385">
        <v>86</v>
      </c>
      <c r="H57" s="385">
        <v>57</v>
      </c>
      <c r="I57" s="385">
        <f>SUM(C57:H57)</f>
        <v>545</v>
      </c>
      <c r="J57" s="896" t="s">
        <v>59</v>
      </c>
    </row>
    <row r="58" spans="1:10" ht="16.5" customHeight="1" x14ac:dyDescent="0.25">
      <c r="A58" s="894"/>
      <c r="B58" s="374" t="s">
        <v>363</v>
      </c>
      <c r="C58" s="172">
        <v>31</v>
      </c>
      <c r="D58" s="172">
        <v>116</v>
      </c>
      <c r="E58" s="172">
        <v>182</v>
      </c>
      <c r="F58" s="172">
        <v>133</v>
      </c>
      <c r="G58" s="172">
        <v>96</v>
      </c>
      <c r="H58" s="172">
        <v>103</v>
      </c>
      <c r="I58" s="172">
        <f>SUM(C58:H58)</f>
        <v>661</v>
      </c>
      <c r="J58" s="896"/>
    </row>
    <row r="59" spans="1:10" ht="19.5" customHeight="1" thickBot="1" x14ac:dyDescent="0.3">
      <c r="A59" s="895"/>
      <c r="B59" s="481" t="s">
        <v>362</v>
      </c>
      <c r="C59" s="420">
        <f>SUM(C57:C58)</f>
        <v>50</v>
      </c>
      <c r="D59" s="420">
        <f t="shared" ref="D59" si="39">SUM(D57:D58)</f>
        <v>208</v>
      </c>
      <c r="E59" s="420">
        <f t="shared" ref="E59" si="40">SUM(E57:E58)</f>
        <v>362.00000000000006</v>
      </c>
      <c r="F59" s="420">
        <f t="shared" ref="F59" si="41">SUM(F57:F58)</f>
        <v>244</v>
      </c>
      <c r="G59" s="420">
        <f t="shared" ref="G59" si="42">SUM(G57:G58)</f>
        <v>182</v>
      </c>
      <c r="H59" s="420">
        <f t="shared" ref="H59" si="43">SUM(H57:H58)</f>
        <v>160</v>
      </c>
      <c r="I59" s="420">
        <f t="shared" ref="I59" si="44">SUM(I57:I58)</f>
        <v>1206</v>
      </c>
      <c r="J59" s="896"/>
    </row>
    <row r="60" spans="1:10" ht="19.5" customHeight="1" thickTop="1" x14ac:dyDescent="0.25">
      <c r="A60" s="902" t="s">
        <v>28</v>
      </c>
      <c r="B60" s="482" t="s">
        <v>364</v>
      </c>
      <c r="C60" s="421">
        <f>SUM(C57,C54,C51,C48,C45,C42,C39,C28,C25,C22,C19,C13,C10,C16,C7)</f>
        <v>716.00000000000023</v>
      </c>
      <c r="D60" s="421">
        <f>SUM(D57,D54,D51,D48,D45,D42,D39,D28,D25,D22,D19,D13,D10,D16,D7)</f>
        <v>3856.9999999999973</v>
      </c>
      <c r="E60" s="421">
        <f t="shared" ref="E60:H60" si="45">SUM(E57,E54,E51,E48,E45,E42,E39,E28,E25,E22,E19,E13,E10,E16,E7)</f>
        <v>4706</v>
      </c>
      <c r="F60" s="421">
        <f t="shared" si="45"/>
        <v>5003</v>
      </c>
      <c r="G60" s="421">
        <f t="shared" si="45"/>
        <v>4079</v>
      </c>
      <c r="H60" s="421">
        <f t="shared" si="45"/>
        <v>440</v>
      </c>
      <c r="I60" s="421">
        <f>SUM(C60:H60)</f>
        <v>18800.999999999996</v>
      </c>
      <c r="J60" s="902" t="s">
        <v>19</v>
      </c>
    </row>
    <row r="61" spans="1:10" ht="18" customHeight="1" x14ac:dyDescent="0.25">
      <c r="A61" s="894"/>
      <c r="B61" s="480" t="s">
        <v>363</v>
      </c>
      <c r="C61" s="172">
        <f>SUM(C58,C55,C52,C49,C46,C43,C40,C29,C26,C23,C20,C14,C11,C17,C8)</f>
        <v>622</v>
      </c>
      <c r="D61" s="172">
        <f t="shared" ref="D61:H61" si="46">SUM(D58,D55,D52,D49,D46,D43,D40,D29,D26,D23,D20,D14,D11,D17,D8)</f>
        <v>3750</v>
      </c>
      <c r="E61" s="172">
        <f t="shared" si="46"/>
        <v>4530</v>
      </c>
      <c r="F61" s="172">
        <f t="shared" si="46"/>
        <v>4623.9999999999991</v>
      </c>
      <c r="G61" s="172">
        <f t="shared" si="46"/>
        <v>3955.0000000000005</v>
      </c>
      <c r="H61" s="172">
        <f t="shared" si="46"/>
        <v>446</v>
      </c>
      <c r="I61" s="172">
        <f>SUM(C61:H61)</f>
        <v>17927</v>
      </c>
      <c r="J61" s="894"/>
    </row>
    <row r="62" spans="1:10" ht="19.5" customHeight="1" thickBot="1" x14ac:dyDescent="0.3">
      <c r="A62" s="911"/>
      <c r="B62" s="176" t="s">
        <v>362</v>
      </c>
      <c r="C62" s="173">
        <f>SUM(C59,C56,C53,C50,C47,C44,C41,C30,C27,C24,C21,C15,C12,C18,C9)</f>
        <v>1338</v>
      </c>
      <c r="D62" s="173">
        <f t="shared" ref="D62:H62" si="47">SUM(D59,D56,D53,D50,D47,D44,D41,D30,D27,D24,D21,D15,D12,D18,D9)</f>
        <v>7606.9999999999973</v>
      </c>
      <c r="E62" s="173">
        <f t="shared" si="47"/>
        <v>9236</v>
      </c>
      <c r="F62" s="173">
        <f t="shared" si="47"/>
        <v>9627</v>
      </c>
      <c r="G62" s="173">
        <f t="shared" si="47"/>
        <v>8034</v>
      </c>
      <c r="H62" s="173">
        <f t="shared" si="47"/>
        <v>886</v>
      </c>
      <c r="I62" s="173">
        <f>SUM(C62:H62)</f>
        <v>36728</v>
      </c>
      <c r="J62" s="911"/>
    </row>
    <row r="63" spans="1:10" ht="15.75" thickTop="1" x14ac:dyDescent="0.25"/>
  </sheetData>
  <mergeCells count="45">
    <mergeCell ref="A16:A18"/>
    <mergeCell ref="J16:J18"/>
    <mergeCell ref="A57:A59"/>
    <mergeCell ref="J57:J59"/>
    <mergeCell ref="A60:A62"/>
    <mergeCell ref="J60:J62"/>
    <mergeCell ref="A48:A50"/>
    <mergeCell ref="J48:J50"/>
    <mergeCell ref="A51:A53"/>
    <mergeCell ref="J51:J53"/>
    <mergeCell ref="A54:A56"/>
    <mergeCell ref="J54:J56"/>
    <mergeCell ref="A45:A47"/>
    <mergeCell ref="J45:J47"/>
    <mergeCell ref="A36:A38"/>
    <mergeCell ref="B36:B37"/>
    <mergeCell ref="A42:A44"/>
    <mergeCell ref="J42:J44"/>
    <mergeCell ref="J36:J38"/>
    <mergeCell ref="A19:A21"/>
    <mergeCell ref="J19:J21"/>
    <mergeCell ref="A22:A24"/>
    <mergeCell ref="J22:J24"/>
    <mergeCell ref="A25:A27"/>
    <mergeCell ref="J25:J27"/>
    <mergeCell ref="C36:H36"/>
    <mergeCell ref="I36:I37"/>
    <mergeCell ref="A39:A41"/>
    <mergeCell ref="A28:A30"/>
    <mergeCell ref="J28:J30"/>
    <mergeCell ref="A35:I35"/>
    <mergeCell ref="J39:J41"/>
    <mergeCell ref="A10:A12"/>
    <mergeCell ref="J10:J12"/>
    <mergeCell ref="A13:A15"/>
    <mergeCell ref="J13:J15"/>
    <mergeCell ref="A1:J1"/>
    <mergeCell ref="A2:J2"/>
    <mergeCell ref="A4:A6"/>
    <mergeCell ref="B4:B5"/>
    <mergeCell ref="C4:H4"/>
    <mergeCell ref="I4:I5"/>
    <mergeCell ref="J4:J6"/>
    <mergeCell ref="A7:A9"/>
    <mergeCell ref="J7:J9"/>
  </mergeCells>
  <pageMargins left="1" right="1" top="1" bottom="1" header="1" footer="0.75"/>
  <pageSetup paperSize="9" scale="80" firstPageNumber="21" orientation="landscape" useFirstPageNumber="1" horizontalDpi="300" verticalDpi="300" r:id="rId1"/>
  <headerFooter>
    <oddFooter>&amp;C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4"/>
  <sheetViews>
    <sheetView rightToLeft="1" view="pageBreakPreview" zoomScaleSheetLayoutView="100" workbookViewId="0">
      <selection activeCell="E19" sqref="E19"/>
    </sheetView>
  </sheetViews>
  <sheetFormatPr defaultRowHeight="15" x14ac:dyDescent="0.25"/>
  <cols>
    <col min="1" max="1" width="26.28515625" style="178" customWidth="1"/>
    <col min="2" max="2" width="13" style="178" customWidth="1"/>
    <col min="3" max="3" width="14.28515625" style="178" customWidth="1"/>
    <col min="4" max="4" width="13.28515625" style="178" customWidth="1"/>
    <col min="5" max="5" width="14" style="178" customWidth="1"/>
    <col min="6" max="6" width="14.85546875" style="178" customWidth="1"/>
    <col min="7" max="7" width="27" style="178" customWidth="1"/>
    <col min="8" max="16384" width="9.140625" style="178"/>
  </cols>
  <sheetData>
    <row r="1" spans="1:8" ht="21.75" customHeight="1" x14ac:dyDescent="0.25">
      <c r="A1" s="914" t="s">
        <v>452</v>
      </c>
      <c r="B1" s="914"/>
      <c r="C1" s="914"/>
      <c r="D1" s="914"/>
      <c r="E1" s="914"/>
      <c r="F1" s="914"/>
      <c r="G1" s="914"/>
      <c r="H1" s="177"/>
    </row>
    <row r="2" spans="1:8" ht="21.75" customHeight="1" x14ac:dyDescent="0.25">
      <c r="A2" s="915" t="s">
        <v>453</v>
      </c>
      <c r="B2" s="915"/>
      <c r="C2" s="915"/>
      <c r="D2" s="915"/>
      <c r="E2" s="915"/>
      <c r="F2" s="915"/>
      <c r="G2" s="915"/>
      <c r="H2" s="177"/>
    </row>
    <row r="3" spans="1:8" ht="21.75" customHeight="1" thickBot="1" x14ac:dyDescent="0.3">
      <c r="A3" s="916" t="s">
        <v>377</v>
      </c>
      <c r="B3" s="916"/>
      <c r="C3" s="916"/>
      <c r="D3" s="916"/>
      <c r="E3" s="916"/>
      <c r="F3" s="916"/>
      <c r="G3" s="539" t="s">
        <v>171</v>
      </c>
      <c r="H3" s="177"/>
    </row>
    <row r="4" spans="1:8" ht="24" customHeight="1" thickTop="1" x14ac:dyDescent="0.25">
      <c r="A4" s="917" t="s">
        <v>0</v>
      </c>
      <c r="B4" s="179" t="s">
        <v>172</v>
      </c>
      <c r="C4" s="179" t="s">
        <v>173</v>
      </c>
      <c r="D4" s="179" t="s">
        <v>174</v>
      </c>
      <c r="E4" s="179" t="s">
        <v>175</v>
      </c>
      <c r="F4" s="179" t="s">
        <v>90</v>
      </c>
      <c r="G4" s="919" t="s">
        <v>9</v>
      </c>
    </row>
    <row r="5" spans="1:8" ht="22.5" customHeight="1" thickBot="1" x14ac:dyDescent="0.3">
      <c r="A5" s="918"/>
      <c r="B5" s="180" t="s">
        <v>176</v>
      </c>
      <c r="C5" s="180" t="s">
        <v>177</v>
      </c>
      <c r="D5" s="180" t="s">
        <v>178</v>
      </c>
      <c r="E5" s="180" t="s">
        <v>179</v>
      </c>
      <c r="F5" s="180" t="s">
        <v>19</v>
      </c>
      <c r="G5" s="920"/>
    </row>
    <row r="6" spans="1:8" ht="33.75" customHeight="1" thickTop="1" x14ac:dyDescent="0.25">
      <c r="A6" s="181" t="s">
        <v>20</v>
      </c>
      <c r="B6" s="182">
        <v>907</v>
      </c>
      <c r="C6" s="182">
        <v>63</v>
      </c>
      <c r="D6" s="182">
        <v>60</v>
      </c>
      <c r="E6" s="182">
        <v>18</v>
      </c>
      <c r="F6" s="182">
        <f t="shared" ref="F6:F11" si="0">SUM(B6:E6)</f>
        <v>1048</v>
      </c>
      <c r="G6" s="183" t="s">
        <v>21</v>
      </c>
    </row>
    <row r="7" spans="1:8" ht="24" customHeight="1" x14ac:dyDescent="0.25">
      <c r="A7" s="184" t="s">
        <v>1</v>
      </c>
      <c r="B7" s="185">
        <v>4441</v>
      </c>
      <c r="C7" s="185">
        <v>225</v>
      </c>
      <c r="D7" s="185">
        <v>738</v>
      </c>
      <c r="E7" s="185">
        <v>74</v>
      </c>
      <c r="F7" s="185">
        <f t="shared" si="0"/>
        <v>5478</v>
      </c>
      <c r="G7" s="186" t="s">
        <v>22</v>
      </c>
    </row>
    <row r="8" spans="1:8" ht="31.5" customHeight="1" x14ac:dyDescent="0.25">
      <c r="A8" s="184" t="s">
        <v>23</v>
      </c>
      <c r="B8" s="185">
        <v>0</v>
      </c>
      <c r="C8" s="185">
        <v>0</v>
      </c>
      <c r="D8" s="185">
        <v>0</v>
      </c>
      <c r="E8" s="185">
        <v>0</v>
      </c>
      <c r="F8" s="185">
        <f t="shared" si="0"/>
        <v>0</v>
      </c>
      <c r="G8" s="186" t="s">
        <v>24</v>
      </c>
    </row>
    <row r="9" spans="1:8" ht="24" customHeight="1" x14ac:dyDescent="0.25">
      <c r="A9" s="184" t="s">
        <v>180</v>
      </c>
      <c r="B9" s="185">
        <v>21324</v>
      </c>
      <c r="C9" s="185">
        <v>1537</v>
      </c>
      <c r="D9" s="185">
        <v>5894.0000000000091</v>
      </c>
      <c r="E9" s="185">
        <v>846</v>
      </c>
      <c r="F9" s="185">
        <f t="shared" si="0"/>
        <v>29601.000000000007</v>
      </c>
      <c r="G9" s="186" t="s">
        <v>25</v>
      </c>
    </row>
    <row r="10" spans="1:8" ht="24" customHeight="1" x14ac:dyDescent="0.25">
      <c r="A10" s="184" t="s">
        <v>3</v>
      </c>
      <c r="B10" s="185">
        <v>225</v>
      </c>
      <c r="C10" s="185">
        <v>30</v>
      </c>
      <c r="D10" s="185">
        <v>1</v>
      </c>
      <c r="E10" s="185">
        <v>3</v>
      </c>
      <c r="F10" s="185">
        <f t="shared" si="0"/>
        <v>259</v>
      </c>
      <c r="G10" s="186" t="s">
        <v>26</v>
      </c>
    </row>
    <row r="11" spans="1:8" ht="24" customHeight="1" thickBot="1" x14ac:dyDescent="0.3">
      <c r="A11" s="187" t="s">
        <v>4</v>
      </c>
      <c r="B11" s="188">
        <v>239</v>
      </c>
      <c r="C11" s="188">
        <v>14</v>
      </c>
      <c r="D11" s="188">
        <v>89</v>
      </c>
      <c r="E11" s="188">
        <v>0</v>
      </c>
      <c r="F11" s="188">
        <f t="shared" si="0"/>
        <v>342</v>
      </c>
      <c r="G11" s="189" t="s">
        <v>27</v>
      </c>
    </row>
    <row r="12" spans="1:8" ht="24" customHeight="1" thickTop="1" thickBot="1" x14ac:dyDescent="0.3">
      <c r="A12" s="190" t="s">
        <v>28</v>
      </c>
      <c r="B12" s="191">
        <f>SUM(B6:B11)</f>
        <v>27136</v>
      </c>
      <c r="C12" s="191">
        <f>SUM(C6:C11)</f>
        <v>1869</v>
      </c>
      <c r="D12" s="191">
        <f>SUM(D6:D11)</f>
        <v>6782.0000000000091</v>
      </c>
      <c r="E12" s="191">
        <f>SUM(E6:E11)</f>
        <v>941</v>
      </c>
      <c r="F12" s="191">
        <f>SUM(F6:F11)</f>
        <v>36728.000000000007</v>
      </c>
      <c r="G12" s="192" t="s">
        <v>19</v>
      </c>
    </row>
    <row r="13" spans="1:8" ht="34.5" customHeight="1" thickTop="1" x14ac:dyDescent="0.25">
      <c r="A13" s="912" t="s">
        <v>181</v>
      </c>
      <c r="B13" s="912"/>
      <c r="C13" s="912"/>
      <c r="D13" s="913" t="s">
        <v>182</v>
      </c>
      <c r="E13" s="913"/>
      <c r="F13" s="913"/>
      <c r="G13" s="913"/>
    </row>
    <row r="14" spans="1:8" ht="24" customHeight="1" x14ac:dyDescent="0.25"/>
  </sheetData>
  <mergeCells count="7">
    <mergeCell ref="A13:C13"/>
    <mergeCell ref="D13:G13"/>
    <mergeCell ref="A1:G1"/>
    <mergeCell ref="A2:G2"/>
    <mergeCell ref="A3:F3"/>
    <mergeCell ref="A4:A5"/>
    <mergeCell ref="G4:G5"/>
  </mergeCells>
  <printOptions horizontalCentered="1"/>
  <pageMargins left="1" right="1" top="1.5" bottom="1" header="1.5" footer="1"/>
  <pageSetup paperSize="9" firstPageNumber="23" orientation="landscape" useFirstPageNumber="1" horizontalDpi="300" verticalDpi="300" r:id="rId1"/>
  <headerFooter>
    <oddFooter>&amp;C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22"/>
  <sheetViews>
    <sheetView rightToLeft="1" view="pageBreakPreview" zoomScaleSheetLayoutView="100" workbookViewId="0">
      <selection activeCell="C18" sqref="C18"/>
    </sheetView>
  </sheetViews>
  <sheetFormatPr defaultRowHeight="15" x14ac:dyDescent="0.25"/>
  <cols>
    <col min="1" max="1" width="16.5703125" style="193" customWidth="1"/>
    <col min="2" max="6" width="17.42578125" style="193" customWidth="1"/>
    <col min="7" max="7" width="16.85546875" style="193" customWidth="1"/>
    <col min="8" max="16384" width="9.140625" style="193"/>
  </cols>
  <sheetData>
    <row r="1" spans="1:7" ht="15.75" x14ac:dyDescent="0.25">
      <c r="A1" s="921" t="s">
        <v>454</v>
      </c>
      <c r="B1" s="921"/>
      <c r="C1" s="921"/>
      <c r="D1" s="921"/>
      <c r="E1" s="921"/>
      <c r="F1" s="921"/>
      <c r="G1" s="921"/>
    </row>
    <row r="2" spans="1:7" ht="20.25" customHeight="1" x14ac:dyDescent="0.25">
      <c r="A2" s="922" t="s">
        <v>455</v>
      </c>
      <c r="B2" s="922"/>
      <c r="C2" s="922"/>
      <c r="D2" s="922"/>
      <c r="E2" s="922"/>
      <c r="F2" s="922"/>
      <c r="G2" s="922"/>
    </row>
    <row r="3" spans="1:7" ht="16.5" thickBot="1" x14ac:dyDescent="0.3">
      <c r="A3" s="923" t="s">
        <v>378</v>
      </c>
      <c r="B3" s="923"/>
      <c r="C3" s="923"/>
      <c r="D3" s="923"/>
      <c r="E3" s="923"/>
      <c r="F3" s="923"/>
      <c r="G3" s="540" t="s">
        <v>183</v>
      </c>
    </row>
    <row r="4" spans="1:7" ht="18.75" customHeight="1" thickTop="1" x14ac:dyDescent="0.25">
      <c r="A4" s="924" t="s">
        <v>30</v>
      </c>
      <c r="B4" s="620" t="s">
        <v>172</v>
      </c>
      <c r="C4" s="620" t="s">
        <v>173</v>
      </c>
      <c r="D4" s="620" t="s">
        <v>174</v>
      </c>
      <c r="E4" s="620" t="s">
        <v>4</v>
      </c>
      <c r="F4" s="620" t="s">
        <v>90</v>
      </c>
      <c r="G4" s="926" t="s">
        <v>32</v>
      </c>
    </row>
    <row r="5" spans="1:7" ht="23.25" customHeight="1" thickBot="1" x14ac:dyDescent="0.3">
      <c r="A5" s="925"/>
      <c r="B5" s="619" t="s">
        <v>176</v>
      </c>
      <c r="C5" s="619" t="s">
        <v>177</v>
      </c>
      <c r="D5" s="619" t="s">
        <v>178</v>
      </c>
      <c r="E5" s="619" t="s">
        <v>179</v>
      </c>
      <c r="F5" s="619" t="s">
        <v>19</v>
      </c>
      <c r="G5" s="927"/>
    </row>
    <row r="6" spans="1:7" ht="23.25" customHeight="1" thickTop="1" x14ac:dyDescent="0.25">
      <c r="A6" s="616" t="s">
        <v>482</v>
      </c>
      <c r="B6" s="617">
        <v>1418.9999999999998</v>
      </c>
      <c r="C6" s="617">
        <v>180</v>
      </c>
      <c r="D6" s="617">
        <v>1059</v>
      </c>
      <c r="E6" s="617">
        <v>0</v>
      </c>
      <c r="F6" s="617">
        <f>SUM(B6:E6)</f>
        <v>2658</v>
      </c>
      <c r="G6" s="700" t="s">
        <v>496</v>
      </c>
    </row>
    <row r="7" spans="1:7" ht="19.5" customHeight="1" x14ac:dyDescent="0.25">
      <c r="A7" s="616" t="s">
        <v>34</v>
      </c>
      <c r="B7" s="617">
        <v>702.99999999999977</v>
      </c>
      <c r="C7" s="617">
        <v>11.000000000000004</v>
      </c>
      <c r="D7" s="617">
        <v>0</v>
      </c>
      <c r="E7" s="617">
        <v>0</v>
      </c>
      <c r="F7" s="617">
        <f>SUM(B7:E7)</f>
        <v>713.99999999999977</v>
      </c>
      <c r="G7" s="618" t="s">
        <v>35</v>
      </c>
    </row>
    <row r="8" spans="1:7" ht="19.5" customHeight="1" x14ac:dyDescent="0.25">
      <c r="A8" s="194" t="s">
        <v>36</v>
      </c>
      <c r="B8" s="195">
        <v>110</v>
      </c>
      <c r="C8" s="195">
        <v>2</v>
      </c>
      <c r="D8" s="195">
        <v>38</v>
      </c>
      <c r="E8" s="195">
        <v>0</v>
      </c>
      <c r="F8" s="195">
        <f>SUM(B8:E8)</f>
        <v>150</v>
      </c>
      <c r="G8" s="390" t="s">
        <v>37</v>
      </c>
    </row>
    <row r="9" spans="1:7" ht="19.5" customHeight="1" x14ac:dyDescent="0.25">
      <c r="A9" s="194" t="s">
        <v>416</v>
      </c>
      <c r="B9" s="195">
        <v>30</v>
      </c>
      <c r="C9" s="195">
        <v>1</v>
      </c>
      <c r="D9" s="195">
        <v>2</v>
      </c>
      <c r="E9" s="195">
        <v>0</v>
      </c>
      <c r="F9" s="195">
        <f>SUM(B9:E9)</f>
        <v>33</v>
      </c>
      <c r="G9" s="390" t="s">
        <v>417</v>
      </c>
    </row>
    <row r="10" spans="1:7" ht="19.5" customHeight="1" x14ac:dyDescent="0.25">
      <c r="A10" s="194" t="s">
        <v>38</v>
      </c>
      <c r="B10" s="195">
        <v>16144.000000000007</v>
      </c>
      <c r="C10" s="195">
        <v>1299</v>
      </c>
      <c r="D10" s="195">
        <v>2932</v>
      </c>
      <c r="E10" s="195">
        <v>887</v>
      </c>
      <c r="F10" s="195">
        <f t="shared" ref="F10:F20" si="0">SUM(B10:E10)</f>
        <v>21262.000000000007</v>
      </c>
      <c r="G10" s="390" t="s">
        <v>39</v>
      </c>
    </row>
    <row r="11" spans="1:7" ht="19.5" customHeight="1" x14ac:dyDescent="0.25">
      <c r="A11" s="194" t="s">
        <v>40</v>
      </c>
      <c r="B11" s="195">
        <v>3480</v>
      </c>
      <c r="C11" s="195">
        <v>70</v>
      </c>
      <c r="D11" s="195">
        <v>1335</v>
      </c>
      <c r="E11" s="195">
        <v>33</v>
      </c>
      <c r="F11" s="195">
        <f t="shared" si="0"/>
        <v>4918</v>
      </c>
      <c r="G11" s="390" t="s">
        <v>41</v>
      </c>
    </row>
    <row r="12" spans="1:7" ht="19.5" customHeight="1" x14ac:dyDescent="0.25">
      <c r="A12" s="194" t="s">
        <v>42</v>
      </c>
      <c r="B12" s="195">
        <v>324</v>
      </c>
      <c r="C12" s="195">
        <v>1</v>
      </c>
      <c r="D12" s="195">
        <v>5</v>
      </c>
      <c r="E12" s="195">
        <v>0</v>
      </c>
      <c r="F12" s="195">
        <f t="shared" si="0"/>
        <v>330</v>
      </c>
      <c r="G12" s="390" t="s">
        <v>43</v>
      </c>
    </row>
    <row r="13" spans="1:7" ht="19.5" customHeight="1" x14ac:dyDescent="0.25">
      <c r="A13" s="194" t="s">
        <v>44</v>
      </c>
      <c r="B13" s="195">
        <v>256</v>
      </c>
      <c r="C13" s="195">
        <v>21</v>
      </c>
      <c r="D13" s="195">
        <v>15</v>
      </c>
      <c r="E13" s="195">
        <v>0</v>
      </c>
      <c r="F13" s="195">
        <f t="shared" si="0"/>
        <v>292</v>
      </c>
      <c r="G13" s="390" t="s">
        <v>45</v>
      </c>
    </row>
    <row r="14" spans="1:7" ht="19.5" customHeight="1" x14ac:dyDescent="0.25">
      <c r="A14" s="194" t="s">
        <v>46</v>
      </c>
      <c r="B14" s="195">
        <v>571</v>
      </c>
      <c r="C14" s="195">
        <v>127</v>
      </c>
      <c r="D14" s="195">
        <v>65</v>
      </c>
      <c r="E14" s="195">
        <v>13</v>
      </c>
      <c r="F14" s="195">
        <f t="shared" si="0"/>
        <v>776</v>
      </c>
      <c r="G14" s="390" t="s">
        <v>47</v>
      </c>
    </row>
    <row r="15" spans="1:7" ht="19.5" customHeight="1" x14ac:dyDescent="0.25">
      <c r="A15" s="194" t="s">
        <v>48</v>
      </c>
      <c r="B15" s="195">
        <v>1267.9999999999998</v>
      </c>
      <c r="C15" s="195">
        <v>79</v>
      </c>
      <c r="D15" s="195">
        <v>424.00000000000017</v>
      </c>
      <c r="E15" s="195">
        <v>2.0000000000000009</v>
      </c>
      <c r="F15" s="195">
        <f t="shared" si="0"/>
        <v>1773</v>
      </c>
      <c r="G15" s="390" t="s">
        <v>49</v>
      </c>
    </row>
    <row r="16" spans="1:7" ht="19.5" customHeight="1" x14ac:dyDescent="0.25">
      <c r="A16" s="194" t="s">
        <v>50</v>
      </c>
      <c r="B16" s="195">
        <v>584</v>
      </c>
      <c r="C16" s="195">
        <v>3</v>
      </c>
      <c r="D16" s="195">
        <v>116</v>
      </c>
      <c r="E16" s="195">
        <v>2.0000000000000004</v>
      </c>
      <c r="F16" s="195">
        <f t="shared" si="0"/>
        <v>705</v>
      </c>
      <c r="G16" s="390" t="s">
        <v>51</v>
      </c>
    </row>
    <row r="17" spans="1:7" ht="19.5" customHeight="1" x14ac:dyDescent="0.25">
      <c r="A17" s="194" t="s">
        <v>52</v>
      </c>
      <c r="B17" s="195">
        <v>201</v>
      </c>
      <c r="C17" s="195">
        <v>12</v>
      </c>
      <c r="D17" s="195">
        <v>32</v>
      </c>
      <c r="E17" s="195">
        <v>0</v>
      </c>
      <c r="F17" s="195">
        <f t="shared" si="0"/>
        <v>245</v>
      </c>
      <c r="G17" s="390" t="s">
        <v>53</v>
      </c>
    </row>
    <row r="18" spans="1:7" ht="19.5" customHeight="1" x14ac:dyDescent="0.25">
      <c r="A18" s="194" t="s">
        <v>54</v>
      </c>
      <c r="B18" s="195">
        <v>995.99999999999989</v>
      </c>
      <c r="C18" s="195">
        <v>2</v>
      </c>
      <c r="D18" s="195">
        <v>559</v>
      </c>
      <c r="E18" s="195">
        <v>0</v>
      </c>
      <c r="F18" s="195">
        <f t="shared" si="0"/>
        <v>1557</v>
      </c>
      <c r="G18" s="390" t="s">
        <v>55</v>
      </c>
    </row>
    <row r="19" spans="1:7" ht="19.5" customHeight="1" x14ac:dyDescent="0.25">
      <c r="A19" s="194" t="s">
        <v>56</v>
      </c>
      <c r="B19" s="195">
        <v>98</v>
      </c>
      <c r="C19" s="195">
        <v>7</v>
      </c>
      <c r="D19" s="195">
        <v>0</v>
      </c>
      <c r="E19" s="195">
        <v>4</v>
      </c>
      <c r="F19" s="195">
        <f t="shared" si="0"/>
        <v>109</v>
      </c>
      <c r="G19" s="390" t="s">
        <v>57</v>
      </c>
    </row>
    <row r="20" spans="1:7" ht="19.5" customHeight="1" thickBot="1" x14ac:dyDescent="0.3">
      <c r="A20" s="196" t="s">
        <v>58</v>
      </c>
      <c r="B20" s="197">
        <v>951.99999999999989</v>
      </c>
      <c r="C20" s="197">
        <v>54</v>
      </c>
      <c r="D20" s="197">
        <v>200</v>
      </c>
      <c r="E20" s="197">
        <v>0</v>
      </c>
      <c r="F20" s="197">
        <f t="shared" si="0"/>
        <v>1206</v>
      </c>
      <c r="G20" s="391" t="s">
        <v>59</v>
      </c>
    </row>
    <row r="21" spans="1:7" ht="18" customHeight="1" thickTop="1" thickBot="1" x14ac:dyDescent="0.3">
      <c r="A21" s="198" t="s">
        <v>28</v>
      </c>
      <c r="B21" s="199">
        <f>SUM(B6:B20)</f>
        <v>27136.000000000007</v>
      </c>
      <c r="C21" s="199">
        <f t="shared" ref="C21:F21" si="1">SUM(C6:C20)</f>
        <v>1869</v>
      </c>
      <c r="D21" s="199">
        <f t="shared" si="1"/>
        <v>6782</v>
      </c>
      <c r="E21" s="199">
        <f t="shared" si="1"/>
        <v>941</v>
      </c>
      <c r="F21" s="199">
        <f t="shared" si="1"/>
        <v>36728.000000000007</v>
      </c>
      <c r="G21" s="392" t="s">
        <v>19</v>
      </c>
    </row>
    <row r="22" spans="1:7" ht="15.75" thickTop="1" x14ac:dyDescent="0.25"/>
  </sheetData>
  <mergeCells count="5">
    <mergeCell ref="A1:G1"/>
    <mergeCell ref="A2:G2"/>
    <mergeCell ref="A3:F3"/>
    <mergeCell ref="A4:A5"/>
    <mergeCell ref="G4:G5"/>
  </mergeCells>
  <printOptions horizontalCentered="1"/>
  <pageMargins left="1" right="1" top="1.5" bottom="1" header="1.5" footer="1"/>
  <pageSetup paperSize="9" firstPageNumber="24" orientation="landscape" useFirstPageNumber="1" horizontalDpi="300" verticalDpi="300" r:id="rId1"/>
  <headerFooter>
    <oddFooter>&amp;C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4"/>
  <sheetViews>
    <sheetView rightToLeft="1" view="pageBreakPreview" zoomScaleSheetLayoutView="100" workbookViewId="0">
      <selection activeCell="K9" sqref="K9"/>
    </sheetView>
  </sheetViews>
  <sheetFormatPr defaultRowHeight="15" x14ac:dyDescent="0.25"/>
  <cols>
    <col min="1" max="1" width="20.42578125" style="200" customWidth="1"/>
    <col min="2" max="2" width="14.28515625" style="200" customWidth="1"/>
    <col min="3" max="3" width="12.28515625" style="200" customWidth="1"/>
    <col min="4" max="4" width="12.42578125" style="200" customWidth="1"/>
    <col min="5" max="5" width="13.85546875" style="200" customWidth="1"/>
    <col min="6" max="6" width="11.140625" style="200" customWidth="1"/>
    <col min="7" max="7" width="11" style="200" customWidth="1"/>
    <col min="8" max="8" width="22.28515625" style="200" customWidth="1"/>
    <col min="9" max="16384" width="9.140625" style="200"/>
  </cols>
  <sheetData>
    <row r="1" spans="1:9" ht="24" customHeight="1" x14ac:dyDescent="0.25">
      <c r="A1" s="928" t="s">
        <v>456</v>
      </c>
      <c r="B1" s="928"/>
      <c r="C1" s="928"/>
      <c r="D1" s="928"/>
      <c r="E1" s="928"/>
      <c r="F1" s="928"/>
      <c r="G1" s="928"/>
      <c r="H1" s="928"/>
    </row>
    <row r="2" spans="1:9" ht="31.5" customHeight="1" x14ac:dyDescent="0.25">
      <c r="A2" s="929" t="s">
        <v>457</v>
      </c>
      <c r="B2" s="929"/>
      <c r="C2" s="929"/>
      <c r="D2" s="929"/>
      <c r="E2" s="929"/>
      <c r="F2" s="929"/>
      <c r="G2" s="929"/>
      <c r="H2" s="929"/>
    </row>
    <row r="3" spans="1:9" ht="27.75" customHeight="1" thickBot="1" x14ac:dyDescent="0.3">
      <c r="A3" s="930" t="s">
        <v>379</v>
      </c>
      <c r="B3" s="930"/>
      <c r="C3" s="930"/>
      <c r="D3" s="930"/>
      <c r="E3" s="930"/>
      <c r="F3" s="930"/>
      <c r="G3" s="930"/>
      <c r="H3" s="564" t="s">
        <v>184</v>
      </c>
    </row>
    <row r="4" spans="1:9" ht="27" customHeight="1" thickTop="1" x14ac:dyDescent="0.25">
      <c r="A4" s="931" t="s">
        <v>0</v>
      </c>
      <c r="B4" s="933" t="s">
        <v>365</v>
      </c>
      <c r="C4" s="933"/>
      <c r="D4" s="933"/>
      <c r="E4" s="933"/>
      <c r="F4" s="933"/>
      <c r="G4" s="934" t="s">
        <v>28</v>
      </c>
      <c r="H4" s="936" t="s">
        <v>9</v>
      </c>
      <c r="I4" s="736"/>
    </row>
    <row r="5" spans="1:9" ht="18.75" customHeight="1" x14ac:dyDescent="0.25">
      <c r="A5" s="932"/>
      <c r="B5" s="621" t="s">
        <v>186</v>
      </c>
      <c r="C5" s="621" t="s">
        <v>187</v>
      </c>
      <c r="D5" s="621" t="s">
        <v>188</v>
      </c>
      <c r="E5" s="621" t="s">
        <v>189</v>
      </c>
      <c r="F5" s="621" t="s">
        <v>4</v>
      </c>
      <c r="G5" s="935"/>
      <c r="H5" s="937"/>
      <c r="I5" s="736"/>
    </row>
    <row r="6" spans="1:9" ht="17.25" customHeight="1" thickBot="1" x14ac:dyDescent="0.3">
      <c r="A6" s="201"/>
      <c r="B6" s="202" t="s">
        <v>190</v>
      </c>
      <c r="C6" s="202" t="s">
        <v>191</v>
      </c>
      <c r="D6" s="202" t="s">
        <v>192</v>
      </c>
      <c r="E6" s="202" t="s">
        <v>193</v>
      </c>
      <c r="F6" s="202" t="s">
        <v>27</v>
      </c>
      <c r="G6" s="202" t="s">
        <v>19</v>
      </c>
      <c r="H6" s="203"/>
      <c r="I6" s="736"/>
    </row>
    <row r="7" spans="1:9" ht="43.5" customHeight="1" thickTop="1" x14ac:dyDescent="0.25">
      <c r="A7" s="204" t="s">
        <v>20</v>
      </c>
      <c r="B7" s="205">
        <v>830</v>
      </c>
      <c r="C7" s="205">
        <v>68</v>
      </c>
      <c r="D7" s="205">
        <v>9</v>
      </c>
      <c r="E7" s="205">
        <v>0</v>
      </c>
      <c r="F7" s="205">
        <v>0</v>
      </c>
      <c r="G7" s="205">
        <f>SUM(B7:F7)</f>
        <v>907</v>
      </c>
      <c r="H7" s="206" t="s">
        <v>21</v>
      </c>
      <c r="I7" s="736"/>
    </row>
    <row r="8" spans="1:9" ht="27" customHeight="1" x14ac:dyDescent="0.25">
      <c r="A8" s="207" t="s">
        <v>1</v>
      </c>
      <c r="B8" s="208">
        <v>3951</v>
      </c>
      <c r="C8" s="208">
        <v>176</v>
      </c>
      <c r="D8" s="208">
        <v>68.000000000000014</v>
      </c>
      <c r="E8" s="208">
        <v>21.000000000000011</v>
      </c>
      <c r="F8" s="208">
        <v>224.99999999999991</v>
      </c>
      <c r="G8" s="208">
        <f t="shared" ref="G8:G12" si="0">SUM(B8:F8)</f>
        <v>4441</v>
      </c>
      <c r="H8" s="209" t="s">
        <v>22</v>
      </c>
      <c r="I8" s="736"/>
    </row>
    <row r="9" spans="1:9" ht="47.25" customHeight="1" x14ac:dyDescent="0.25">
      <c r="A9" s="207" t="s">
        <v>23</v>
      </c>
      <c r="B9" s="208">
        <v>0</v>
      </c>
      <c r="C9" s="208">
        <v>0</v>
      </c>
      <c r="D9" s="208">
        <v>0</v>
      </c>
      <c r="E9" s="208">
        <v>0</v>
      </c>
      <c r="F9" s="208">
        <v>0</v>
      </c>
      <c r="G9" s="208">
        <f t="shared" si="0"/>
        <v>0</v>
      </c>
      <c r="H9" s="541" t="s">
        <v>366</v>
      </c>
      <c r="I9" s="736"/>
    </row>
    <row r="10" spans="1:9" ht="29.25" customHeight="1" x14ac:dyDescent="0.25">
      <c r="A10" s="207" t="s">
        <v>2</v>
      </c>
      <c r="B10" s="208">
        <v>17192</v>
      </c>
      <c r="C10" s="208">
        <v>3368</v>
      </c>
      <c r="D10" s="208">
        <v>725</v>
      </c>
      <c r="E10" s="208">
        <v>21.000000000000007</v>
      </c>
      <c r="F10" s="208">
        <v>18</v>
      </c>
      <c r="G10" s="208">
        <f t="shared" si="0"/>
        <v>21324</v>
      </c>
      <c r="H10" s="209" t="s">
        <v>25</v>
      </c>
      <c r="I10" s="736"/>
    </row>
    <row r="11" spans="1:9" ht="27" customHeight="1" x14ac:dyDescent="0.25">
      <c r="A11" s="210" t="s">
        <v>3</v>
      </c>
      <c r="B11" s="208">
        <v>170</v>
      </c>
      <c r="C11" s="208">
        <v>55</v>
      </c>
      <c r="D11" s="208">
        <v>0</v>
      </c>
      <c r="E11" s="208">
        <v>0</v>
      </c>
      <c r="F11" s="208">
        <v>0</v>
      </c>
      <c r="G11" s="208">
        <f t="shared" si="0"/>
        <v>225</v>
      </c>
      <c r="H11" s="209" t="s">
        <v>26</v>
      </c>
      <c r="I11" s="736"/>
    </row>
    <row r="12" spans="1:9" ht="27" customHeight="1" thickBot="1" x14ac:dyDescent="0.3">
      <c r="A12" s="211" t="s">
        <v>4</v>
      </c>
      <c r="B12" s="212">
        <v>234</v>
      </c>
      <c r="C12" s="212">
        <v>5</v>
      </c>
      <c r="D12" s="212">
        <v>0</v>
      </c>
      <c r="E12" s="212">
        <v>0</v>
      </c>
      <c r="F12" s="212">
        <v>0</v>
      </c>
      <c r="G12" s="212">
        <f t="shared" si="0"/>
        <v>239</v>
      </c>
      <c r="H12" s="213" t="s">
        <v>27</v>
      </c>
      <c r="I12" s="736"/>
    </row>
    <row r="13" spans="1:9" ht="30" customHeight="1" thickTop="1" thickBot="1" x14ac:dyDescent="0.3">
      <c r="A13" s="214" t="s">
        <v>28</v>
      </c>
      <c r="B13" s="215">
        <f>SUM(B7:B12)</f>
        <v>22377</v>
      </c>
      <c r="C13" s="215">
        <f t="shared" ref="C13:F13" si="1">SUM(C7:C12)</f>
        <v>3672</v>
      </c>
      <c r="D13" s="215">
        <f t="shared" si="1"/>
        <v>802</v>
      </c>
      <c r="E13" s="215">
        <f t="shared" si="1"/>
        <v>42.000000000000014</v>
      </c>
      <c r="F13" s="215">
        <f t="shared" si="1"/>
        <v>242.99999999999991</v>
      </c>
      <c r="G13" s="215">
        <f>SUM(G7:G12)</f>
        <v>27136</v>
      </c>
      <c r="H13" s="216" t="s">
        <v>19</v>
      </c>
    </row>
    <row r="14" spans="1:9" ht="15.75" thickTop="1" x14ac:dyDescent="0.25"/>
  </sheetData>
  <mergeCells count="7">
    <mergeCell ref="A1:H1"/>
    <mergeCell ref="A2:H2"/>
    <mergeCell ref="A3:G3"/>
    <mergeCell ref="A4:A5"/>
    <mergeCell ref="B4:F4"/>
    <mergeCell ref="G4:G5"/>
    <mergeCell ref="H4:H5"/>
  </mergeCells>
  <printOptions horizontalCentered="1"/>
  <pageMargins left="1" right="1" top="1.5" bottom="1" header="1.5" footer="1"/>
  <pageSetup paperSize="9" firstPageNumber="25" orientation="landscape" useFirstPageNumber="1" horizontalDpi="300" verticalDpi="300" r:id="rId1"/>
  <headerFooter>
    <oddFooter>&amp;C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23"/>
  <sheetViews>
    <sheetView rightToLeft="1" view="pageBreakPreview" zoomScaleSheetLayoutView="100" workbookViewId="0">
      <selection activeCell="F26" sqref="F26"/>
    </sheetView>
  </sheetViews>
  <sheetFormatPr defaultRowHeight="15" x14ac:dyDescent="0.25"/>
  <cols>
    <col min="1" max="1" width="15.28515625" style="217" customWidth="1"/>
    <col min="2" max="7" width="14.28515625" style="217" customWidth="1"/>
    <col min="8" max="8" width="19" style="217" customWidth="1"/>
    <col min="9" max="16384" width="9.140625" style="217"/>
  </cols>
  <sheetData>
    <row r="1" spans="1:9" ht="18" customHeight="1" x14ac:dyDescent="0.25">
      <c r="A1" s="938" t="s">
        <v>458</v>
      </c>
      <c r="B1" s="938"/>
      <c r="C1" s="938"/>
      <c r="D1" s="938"/>
      <c r="E1" s="938"/>
      <c r="F1" s="938"/>
      <c r="G1" s="938"/>
      <c r="H1" s="938"/>
    </row>
    <row r="2" spans="1:9" ht="18" customHeight="1" x14ac:dyDescent="0.25">
      <c r="A2" s="938" t="s">
        <v>459</v>
      </c>
      <c r="B2" s="938"/>
      <c r="C2" s="938"/>
      <c r="D2" s="938"/>
      <c r="E2" s="938"/>
      <c r="F2" s="938"/>
      <c r="G2" s="938"/>
      <c r="H2" s="938"/>
    </row>
    <row r="3" spans="1:9" ht="19.5" customHeight="1" thickBot="1" x14ac:dyDescent="0.3">
      <c r="A3" s="939" t="s">
        <v>380</v>
      </c>
      <c r="B3" s="939"/>
      <c r="C3" s="939"/>
      <c r="D3" s="939"/>
      <c r="E3" s="939"/>
      <c r="F3" s="939"/>
      <c r="G3" s="939"/>
      <c r="H3" s="565" t="s">
        <v>194</v>
      </c>
    </row>
    <row r="4" spans="1:9" ht="16.5" thickTop="1" x14ac:dyDescent="0.25">
      <c r="A4" s="940" t="s">
        <v>30</v>
      </c>
      <c r="B4" s="943" t="s">
        <v>185</v>
      </c>
      <c r="C4" s="943"/>
      <c r="D4" s="943"/>
      <c r="E4" s="943"/>
      <c r="F4" s="943"/>
      <c r="G4" s="944" t="s">
        <v>28</v>
      </c>
      <c r="H4" s="944" t="s">
        <v>32</v>
      </c>
    </row>
    <row r="5" spans="1:9" ht="17.25" customHeight="1" x14ac:dyDescent="0.25">
      <c r="A5" s="941"/>
      <c r="B5" s="483" t="s">
        <v>186</v>
      </c>
      <c r="C5" s="483" t="s">
        <v>187</v>
      </c>
      <c r="D5" s="483" t="s">
        <v>188</v>
      </c>
      <c r="E5" s="483" t="s">
        <v>189</v>
      </c>
      <c r="F5" s="483" t="s">
        <v>4</v>
      </c>
      <c r="G5" s="945"/>
      <c r="H5" s="945"/>
    </row>
    <row r="6" spans="1:9" ht="18" customHeight="1" thickBot="1" x14ac:dyDescent="0.3">
      <c r="A6" s="942"/>
      <c r="B6" s="484" t="s">
        <v>190</v>
      </c>
      <c r="C6" s="484" t="s">
        <v>191</v>
      </c>
      <c r="D6" s="484" t="s">
        <v>192</v>
      </c>
      <c r="E6" s="484" t="s">
        <v>193</v>
      </c>
      <c r="F6" s="484" t="s">
        <v>27</v>
      </c>
      <c r="G6" s="484" t="s">
        <v>19</v>
      </c>
      <c r="H6" s="946"/>
    </row>
    <row r="7" spans="1:9" ht="18" customHeight="1" thickTop="1" x14ac:dyDescent="0.25">
      <c r="A7" s="664" t="s">
        <v>482</v>
      </c>
      <c r="B7" s="218">
        <v>1351</v>
      </c>
      <c r="C7" s="218">
        <v>60</v>
      </c>
      <c r="D7" s="218">
        <v>6</v>
      </c>
      <c r="E7" s="218">
        <v>0</v>
      </c>
      <c r="F7" s="218">
        <v>2</v>
      </c>
      <c r="G7" s="218">
        <f t="shared" ref="G7:G21" si="0">SUM(B7:F7)</f>
        <v>1419</v>
      </c>
      <c r="H7" s="700" t="s">
        <v>496</v>
      </c>
    </row>
    <row r="8" spans="1:9" ht="15.75" x14ac:dyDescent="0.25">
      <c r="A8" s="393" t="s">
        <v>34</v>
      </c>
      <c r="B8" s="218">
        <v>699</v>
      </c>
      <c r="C8" s="218">
        <v>4.0000000000000018</v>
      </c>
      <c r="D8" s="218">
        <v>0</v>
      </c>
      <c r="E8" s="218">
        <v>0</v>
      </c>
      <c r="F8" s="218">
        <v>0</v>
      </c>
      <c r="G8" s="218">
        <f t="shared" si="0"/>
        <v>703</v>
      </c>
      <c r="H8" s="394" t="s">
        <v>35</v>
      </c>
    </row>
    <row r="9" spans="1:9" ht="15.75" x14ac:dyDescent="0.25">
      <c r="A9" s="393" t="s">
        <v>36</v>
      </c>
      <c r="B9" s="218">
        <v>20</v>
      </c>
      <c r="C9" s="218">
        <v>30</v>
      </c>
      <c r="D9" s="218">
        <v>60</v>
      </c>
      <c r="E9" s="218">
        <v>0</v>
      </c>
      <c r="F9" s="218">
        <v>0</v>
      </c>
      <c r="G9" s="218">
        <f t="shared" si="0"/>
        <v>110</v>
      </c>
      <c r="H9" s="394" t="s">
        <v>37</v>
      </c>
    </row>
    <row r="10" spans="1:9" ht="15.75" x14ac:dyDescent="0.25">
      <c r="A10" s="194" t="s">
        <v>416</v>
      </c>
      <c r="B10" s="218">
        <v>24</v>
      </c>
      <c r="C10" s="218">
        <v>0</v>
      </c>
      <c r="D10" s="218">
        <v>6</v>
      </c>
      <c r="E10" s="218">
        <v>0</v>
      </c>
      <c r="F10" s="218">
        <v>0</v>
      </c>
      <c r="G10" s="218">
        <f t="shared" si="0"/>
        <v>30</v>
      </c>
      <c r="H10" s="394" t="s">
        <v>417</v>
      </c>
    </row>
    <row r="11" spans="1:9" ht="15.75" x14ac:dyDescent="0.25">
      <c r="A11" s="393" t="s">
        <v>38</v>
      </c>
      <c r="B11" s="218">
        <v>12292</v>
      </c>
      <c r="C11" s="218">
        <v>2957</v>
      </c>
      <c r="D11" s="218">
        <v>662</v>
      </c>
      <c r="E11" s="218">
        <v>32.000000000000007</v>
      </c>
      <c r="F11" s="218">
        <v>201.00000000000009</v>
      </c>
      <c r="G11" s="218">
        <f t="shared" si="0"/>
        <v>16144</v>
      </c>
      <c r="H11" s="394" t="s">
        <v>39</v>
      </c>
      <c r="I11" s="727"/>
    </row>
    <row r="12" spans="1:9" ht="15.75" x14ac:dyDescent="0.25">
      <c r="A12" s="393" t="s">
        <v>40</v>
      </c>
      <c r="B12" s="218">
        <v>3273.9999999999991</v>
      </c>
      <c r="C12" s="218">
        <v>170</v>
      </c>
      <c r="D12" s="218">
        <v>19.000000000000004</v>
      </c>
      <c r="E12" s="218">
        <v>10</v>
      </c>
      <c r="F12" s="218">
        <v>7</v>
      </c>
      <c r="G12" s="218">
        <f t="shared" si="0"/>
        <v>3479.9999999999991</v>
      </c>
      <c r="H12" s="394" t="s">
        <v>41</v>
      </c>
      <c r="I12" s="727"/>
    </row>
    <row r="13" spans="1:9" ht="15.75" x14ac:dyDescent="0.25">
      <c r="A13" s="393" t="s">
        <v>42</v>
      </c>
      <c r="B13" s="218">
        <v>272</v>
      </c>
      <c r="C13" s="218">
        <v>45</v>
      </c>
      <c r="D13" s="218">
        <v>7</v>
      </c>
      <c r="E13" s="218">
        <v>0</v>
      </c>
      <c r="F13" s="218">
        <v>0</v>
      </c>
      <c r="G13" s="218">
        <f t="shared" si="0"/>
        <v>324</v>
      </c>
      <c r="H13" s="394" t="s">
        <v>43</v>
      </c>
      <c r="I13" s="727"/>
    </row>
    <row r="14" spans="1:9" ht="15.75" x14ac:dyDescent="0.25">
      <c r="A14" s="393" t="s">
        <v>44</v>
      </c>
      <c r="B14" s="218">
        <v>247.00000000000003</v>
      </c>
      <c r="C14" s="218">
        <v>8</v>
      </c>
      <c r="D14" s="218">
        <v>1</v>
      </c>
      <c r="E14" s="218">
        <v>0</v>
      </c>
      <c r="F14" s="218">
        <v>0</v>
      </c>
      <c r="G14" s="218">
        <f t="shared" si="0"/>
        <v>256</v>
      </c>
      <c r="H14" s="394" t="s">
        <v>45</v>
      </c>
      <c r="I14" s="727"/>
    </row>
    <row r="15" spans="1:9" ht="15.75" x14ac:dyDescent="0.25">
      <c r="A15" s="393" t="s">
        <v>46</v>
      </c>
      <c r="B15" s="218">
        <v>384</v>
      </c>
      <c r="C15" s="218">
        <v>151</v>
      </c>
      <c r="D15" s="218">
        <v>30</v>
      </c>
      <c r="E15" s="218">
        <v>0</v>
      </c>
      <c r="F15" s="218">
        <v>6</v>
      </c>
      <c r="G15" s="218">
        <f t="shared" si="0"/>
        <v>571</v>
      </c>
      <c r="H15" s="394" t="s">
        <v>47</v>
      </c>
    </row>
    <row r="16" spans="1:9" ht="15.75" x14ac:dyDescent="0.25">
      <c r="A16" s="393" t="s">
        <v>48</v>
      </c>
      <c r="B16" s="218">
        <v>1123</v>
      </c>
      <c r="C16" s="218">
        <v>139</v>
      </c>
      <c r="D16" s="218">
        <v>6.0000000000000018</v>
      </c>
      <c r="E16" s="218">
        <v>0</v>
      </c>
      <c r="F16" s="218">
        <v>0</v>
      </c>
      <c r="G16" s="218">
        <f t="shared" si="0"/>
        <v>1268</v>
      </c>
      <c r="H16" s="394" t="s">
        <v>49</v>
      </c>
    </row>
    <row r="17" spans="1:8" ht="15.75" x14ac:dyDescent="0.25">
      <c r="A17" s="393" t="s">
        <v>50</v>
      </c>
      <c r="B17" s="218">
        <v>547.00000000000011</v>
      </c>
      <c r="C17" s="218">
        <v>10</v>
      </c>
      <c r="D17" s="218">
        <v>0</v>
      </c>
      <c r="E17" s="218">
        <v>0</v>
      </c>
      <c r="F17" s="218">
        <v>27.000000000000004</v>
      </c>
      <c r="G17" s="218">
        <f t="shared" si="0"/>
        <v>584.00000000000011</v>
      </c>
      <c r="H17" s="394" t="s">
        <v>51</v>
      </c>
    </row>
    <row r="18" spans="1:8" ht="15.75" x14ac:dyDescent="0.25">
      <c r="A18" s="393" t="s">
        <v>52</v>
      </c>
      <c r="B18" s="218">
        <v>191.00000000000003</v>
      </c>
      <c r="C18" s="218">
        <v>5</v>
      </c>
      <c r="D18" s="218">
        <v>5</v>
      </c>
      <c r="E18" s="218">
        <v>0</v>
      </c>
      <c r="F18" s="218">
        <v>0</v>
      </c>
      <c r="G18" s="218">
        <f t="shared" si="0"/>
        <v>201.00000000000003</v>
      </c>
      <c r="H18" s="394" t="s">
        <v>53</v>
      </c>
    </row>
    <row r="19" spans="1:8" ht="15.75" x14ac:dyDescent="0.25">
      <c r="A19" s="393" t="s">
        <v>54</v>
      </c>
      <c r="B19" s="218">
        <v>991</v>
      </c>
      <c r="C19" s="218">
        <v>5</v>
      </c>
      <c r="D19" s="218">
        <v>0</v>
      </c>
      <c r="E19" s="218">
        <v>0</v>
      </c>
      <c r="F19" s="218">
        <v>0</v>
      </c>
      <c r="G19" s="218">
        <f t="shared" si="0"/>
        <v>996</v>
      </c>
      <c r="H19" s="394" t="s">
        <v>55</v>
      </c>
    </row>
    <row r="20" spans="1:8" ht="15.75" x14ac:dyDescent="0.25">
      <c r="A20" s="393" t="s">
        <v>56</v>
      </c>
      <c r="B20" s="218">
        <v>97</v>
      </c>
      <c r="C20" s="218">
        <v>1</v>
      </c>
      <c r="D20" s="218">
        <v>0</v>
      </c>
      <c r="E20" s="218">
        <v>0</v>
      </c>
      <c r="F20" s="218">
        <v>0</v>
      </c>
      <c r="G20" s="218">
        <f t="shared" si="0"/>
        <v>98</v>
      </c>
      <c r="H20" s="394" t="s">
        <v>57</v>
      </c>
    </row>
    <row r="21" spans="1:8" ht="16.5" thickBot="1" x14ac:dyDescent="0.3">
      <c r="A21" s="395" t="s">
        <v>58</v>
      </c>
      <c r="B21" s="219">
        <v>865</v>
      </c>
      <c r="C21" s="219">
        <v>87</v>
      </c>
      <c r="D21" s="219">
        <v>0</v>
      </c>
      <c r="E21" s="219">
        <v>0</v>
      </c>
      <c r="F21" s="219">
        <v>0</v>
      </c>
      <c r="G21" s="399">
        <f t="shared" si="0"/>
        <v>952</v>
      </c>
      <c r="H21" s="396" t="s">
        <v>59</v>
      </c>
    </row>
    <row r="22" spans="1:8" ht="17.25" thickTop="1" thickBot="1" x14ac:dyDescent="0.3">
      <c r="A22" s="397" t="s">
        <v>28</v>
      </c>
      <c r="B22" s="220">
        <f>SUM(B7:B21)</f>
        <v>22377</v>
      </c>
      <c r="C22" s="220">
        <f t="shared" ref="C22:F22" si="1">SUM(C7:C21)</f>
        <v>3672</v>
      </c>
      <c r="D22" s="220">
        <f t="shared" si="1"/>
        <v>802</v>
      </c>
      <c r="E22" s="220">
        <f t="shared" si="1"/>
        <v>42.000000000000007</v>
      </c>
      <c r="F22" s="220">
        <f t="shared" si="1"/>
        <v>243.00000000000009</v>
      </c>
      <c r="G22" s="400">
        <f>SUM(G7:G21)</f>
        <v>27136</v>
      </c>
      <c r="H22" s="398" t="s">
        <v>19</v>
      </c>
    </row>
    <row r="23" spans="1:8" ht="15.75" thickTop="1" x14ac:dyDescent="0.25"/>
  </sheetData>
  <mergeCells count="7">
    <mergeCell ref="A1:H1"/>
    <mergeCell ref="A2:H2"/>
    <mergeCell ref="A3:G3"/>
    <mergeCell ref="A4:A6"/>
    <mergeCell ref="B4:F4"/>
    <mergeCell ref="G4:G5"/>
    <mergeCell ref="H4:H6"/>
  </mergeCells>
  <printOptions horizontalCentered="1"/>
  <pageMargins left="1" right="1" top="1.5" bottom="1" header="1.5" footer="1"/>
  <pageSetup paperSize="9" firstPageNumber="26" orientation="landscape" useFirstPageNumber="1" horizontalDpi="300" verticalDpi="300" r:id="rId1"/>
  <headerFooter>
    <oddFooter>&amp;C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24"/>
  <sheetViews>
    <sheetView rightToLeft="1" view="pageBreakPreview" zoomScaleSheetLayoutView="100" workbookViewId="0">
      <selection sqref="A1:L24"/>
    </sheetView>
  </sheetViews>
  <sheetFormatPr defaultRowHeight="15" x14ac:dyDescent="0.25"/>
  <cols>
    <col min="1" max="1" width="13.28515625" style="17" customWidth="1"/>
    <col min="2" max="2" width="11.140625" style="17" customWidth="1"/>
    <col min="3" max="11" width="9.140625" style="17"/>
    <col min="12" max="12" width="15.7109375" style="17" customWidth="1"/>
    <col min="13" max="16384" width="9.140625" style="17"/>
  </cols>
  <sheetData>
    <row r="1" spans="1:12" ht="21.95" customHeight="1" x14ac:dyDescent="0.25">
      <c r="A1" s="754" t="s">
        <v>425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</row>
    <row r="2" spans="1:12" ht="21.95" customHeight="1" x14ac:dyDescent="0.25">
      <c r="A2" s="755" t="s">
        <v>426</v>
      </c>
      <c r="B2" s="755"/>
      <c r="C2" s="755"/>
      <c r="D2" s="755"/>
      <c r="E2" s="755"/>
      <c r="F2" s="755"/>
      <c r="G2" s="755"/>
      <c r="H2" s="755"/>
      <c r="I2" s="755"/>
      <c r="J2" s="755"/>
      <c r="K2" s="755"/>
      <c r="L2" s="755"/>
    </row>
    <row r="3" spans="1:12" ht="21.95" customHeight="1" thickBot="1" x14ac:dyDescent="0.3">
      <c r="A3" s="756" t="s">
        <v>357</v>
      </c>
      <c r="B3" s="756"/>
      <c r="C3" s="756"/>
      <c r="D3" s="756"/>
      <c r="E3" s="756"/>
      <c r="F3" s="756"/>
      <c r="G3" s="756"/>
      <c r="H3" s="756"/>
      <c r="I3" s="756"/>
      <c r="J3" s="756"/>
      <c r="K3" s="756"/>
      <c r="L3" s="543" t="s">
        <v>29</v>
      </c>
    </row>
    <row r="4" spans="1:12" ht="20.25" customHeight="1" thickTop="1" x14ac:dyDescent="0.25">
      <c r="A4" s="759" t="s">
        <v>30</v>
      </c>
      <c r="B4" s="757" t="s">
        <v>6</v>
      </c>
      <c r="C4" s="759" t="s">
        <v>7</v>
      </c>
      <c r="D4" s="759"/>
      <c r="E4" s="759"/>
      <c r="F4" s="759" t="s">
        <v>31</v>
      </c>
      <c r="G4" s="759"/>
      <c r="H4" s="759"/>
      <c r="I4" s="759" t="s">
        <v>419</v>
      </c>
      <c r="J4" s="759"/>
      <c r="K4" s="759"/>
      <c r="L4" s="759" t="s">
        <v>32</v>
      </c>
    </row>
    <row r="5" spans="1:12" ht="17.25" customHeight="1" x14ac:dyDescent="0.25">
      <c r="A5" s="754"/>
      <c r="B5" s="758"/>
      <c r="C5" s="753" t="s">
        <v>33</v>
      </c>
      <c r="D5" s="753"/>
      <c r="E5" s="753"/>
      <c r="F5" s="753" t="s">
        <v>11</v>
      </c>
      <c r="G5" s="753"/>
      <c r="H5" s="753"/>
      <c r="I5" s="753" t="s">
        <v>12</v>
      </c>
      <c r="J5" s="753"/>
      <c r="K5" s="753"/>
      <c r="L5" s="754"/>
    </row>
    <row r="6" spans="1:12" ht="18" customHeight="1" x14ac:dyDescent="0.25">
      <c r="A6" s="754"/>
      <c r="B6" s="758"/>
      <c r="C6" s="525" t="s">
        <v>13</v>
      </c>
      <c r="D6" s="525" t="s">
        <v>14</v>
      </c>
      <c r="E6" s="525" t="s">
        <v>15</v>
      </c>
      <c r="F6" s="525" t="s">
        <v>13</v>
      </c>
      <c r="G6" s="525" t="s">
        <v>14</v>
      </c>
      <c r="H6" s="525" t="s">
        <v>15</v>
      </c>
      <c r="I6" s="525" t="s">
        <v>13</v>
      </c>
      <c r="J6" s="525" t="s">
        <v>14</v>
      </c>
      <c r="K6" s="525" t="s">
        <v>15</v>
      </c>
      <c r="L6" s="754"/>
    </row>
    <row r="7" spans="1:12" ht="27.75" customHeight="1" thickBot="1" x14ac:dyDescent="0.3">
      <c r="A7" s="760"/>
      <c r="B7" s="502" t="s">
        <v>16</v>
      </c>
      <c r="C7" s="503" t="s">
        <v>17</v>
      </c>
      <c r="D7" s="503" t="s">
        <v>18</v>
      </c>
      <c r="E7" s="503" t="s">
        <v>263</v>
      </c>
      <c r="F7" s="503" t="s">
        <v>17</v>
      </c>
      <c r="G7" s="503" t="s">
        <v>18</v>
      </c>
      <c r="H7" s="503" t="s">
        <v>263</v>
      </c>
      <c r="I7" s="503" t="s">
        <v>17</v>
      </c>
      <c r="J7" s="503" t="s">
        <v>18</v>
      </c>
      <c r="K7" s="503" t="s">
        <v>263</v>
      </c>
      <c r="L7" s="760"/>
    </row>
    <row r="8" spans="1:12" ht="16.5" customHeight="1" thickTop="1" x14ac:dyDescent="0.25">
      <c r="A8" s="656" t="s">
        <v>482</v>
      </c>
      <c r="B8" s="19">
        <v>47</v>
      </c>
      <c r="C8" s="19">
        <v>1308</v>
      </c>
      <c r="D8" s="19">
        <v>1350</v>
      </c>
      <c r="E8" s="19">
        <f>SUM(C8:D8)</f>
        <v>2658</v>
      </c>
      <c r="F8" s="19">
        <v>2</v>
      </c>
      <c r="G8" s="19">
        <v>271</v>
      </c>
      <c r="H8" s="19">
        <f>SUM(F8:G8)</f>
        <v>273</v>
      </c>
      <c r="I8" s="19">
        <v>18</v>
      </c>
      <c r="J8" s="19">
        <v>45</v>
      </c>
      <c r="K8" s="19">
        <f>SUM(I8:J8)</f>
        <v>63</v>
      </c>
      <c r="L8" s="700" t="s">
        <v>496</v>
      </c>
    </row>
    <row r="9" spans="1:12" ht="15.75" x14ac:dyDescent="0.25">
      <c r="A9" s="18" t="s">
        <v>34</v>
      </c>
      <c r="B9" s="19">
        <v>41</v>
      </c>
      <c r="C9" s="19">
        <v>383</v>
      </c>
      <c r="D9" s="19">
        <v>331</v>
      </c>
      <c r="E9" s="19">
        <f>SUM(C9:D9)</f>
        <v>714</v>
      </c>
      <c r="F9" s="19">
        <v>4</v>
      </c>
      <c r="G9" s="19">
        <v>168</v>
      </c>
      <c r="H9" s="19">
        <f>SUM(F9:G9)</f>
        <v>172</v>
      </c>
      <c r="I9" s="19">
        <v>18</v>
      </c>
      <c r="J9" s="19">
        <v>24</v>
      </c>
      <c r="K9" s="19">
        <f>SUM(I9:J9)</f>
        <v>42</v>
      </c>
      <c r="L9" s="334" t="s">
        <v>35</v>
      </c>
    </row>
    <row r="10" spans="1:12" ht="15.75" x14ac:dyDescent="0.25">
      <c r="A10" s="18" t="s">
        <v>36</v>
      </c>
      <c r="B10" s="19">
        <v>5</v>
      </c>
      <c r="C10" s="19">
        <v>78</v>
      </c>
      <c r="D10" s="19">
        <v>72</v>
      </c>
      <c r="E10" s="19">
        <f>SUM(C10:D10)</f>
        <v>150</v>
      </c>
      <c r="F10" s="19">
        <v>5</v>
      </c>
      <c r="G10" s="19">
        <v>26</v>
      </c>
      <c r="H10" s="19">
        <f>SUM(F10:G10)</f>
        <v>31</v>
      </c>
      <c r="I10" s="19">
        <v>5</v>
      </c>
      <c r="J10" s="19">
        <v>9</v>
      </c>
      <c r="K10" s="19">
        <f>SUM(I10:J10)</f>
        <v>14</v>
      </c>
      <c r="L10" s="334" t="s">
        <v>37</v>
      </c>
    </row>
    <row r="11" spans="1:12" ht="15.75" x14ac:dyDescent="0.25">
      <c r="A11" s="18" t="s">
        <v>416</v>
      </c>
      <c r="B11" s="19">
        <v>2</v>
      </c>
      <c r="C11" s="19">
        <v>16</v>
      </c>
      <c r="D11" s="19">
        <v>17</v>
      </c>
      <c r="E11" s="19">
        <f>SUM(C11:D11)</f>
        <v>33</v>
      </c>
      <c r="F11" s="19">
        <v>2</v>
      </c>
      <c r="G11" s="19">
        <v>10</v>
      </c>
      <c r="H11" s="19">
        <f>SUM(F11:G11)</f>
        <v>12</v>
      </c>
      <c r="I11" s="19">
        <v>0</v>
      </c>
      <c r="J11" s="19">
        <v>0</v>
      </c>
      <c r="K11" s="19">
        <f>SUM(I11:J11)</f>
        <v>0</v>
      </c>
      <c r="L11" s="334" t="s">
        <v>417</v>
      </c>
    </row>
    <row r="12" spans="1:12" ht="15.75" x14ac:dyDescent="0.25">
      <c r="A12" s="18" t="s">
        <v>38</v>
      </c>
      <c r="B12" s="19">
        <v>418</v>
      </c>
      <c r="C12" s="19">
        <v>10923</v>
      </c>
      <c r="D12" s="19">
        <v>10339</v>
      </c>
      <c r="E12" s="19">
        <f t="shared" ref="E12:E22" si="0">SUM(C12:D12)</f>
        <v>21262</v>
      </c>
      <c r="F12" s="19">
        <v>64</v>
      </c>
      <c r="G12" s="19">
        <v>2784</v>
      </c>
      <c r="H12" s="19">
        <f t="shared" ref="H12:H22" si="1">SUM(F12:G12)</f>
        <v>2848</v>
      </c>
      <c r="I12" s="19">
        <v>294.00000000000011</v>
      </c>
      <c r="J12" s="19">
        <v>534</v>
      </c>
      <c r="K12" s="19">
        <f t="shared" ref="K12:K22" si="2">SUM(I12:J12)</f>
        <v>828.00000000000011</v>
      </c>
      <c r="L12" s="334" t="s">
        <v>39</v>
      </c>
    </row>
    <row r="13" spans="1:12" ht="15.75" x14ac:dyDescent="0.25">
      <c r="A13" s="18" t="s">
        <v>40</v>
      </c>
      <c r="B13" s="19">
        <v>94</v>
      </c>
      <c r="C13" s="19">
        <v>2604</v>
      </c>
      <c r="D13" s="19">
        <v>2314</v>
      </c>
      <c r="E13" s="19">
        <f t="shared" si="0"/>
        <v>4918</v>
      </c>
      <c r="F13" s="19">
        <v>15</v>
      </c>
      <c r="G13" s="19">
        <v>493</v>
      </c>
      <c r="H13" s="19">
        <f t="shared" si="1"/>
        <v>508</v>
      </c>
      <c r="I13" s="19">
        <v>36</v>
      </c>
      <c r="J13" s="19">
        <v>48</v>
      </c>
      <c r="K13" s="19">
        <f t="shared" si="2"/>
        <v>84</v>
      </c>
      <c r="L13" s="334" t="s">
        <v>41</v>
      </c>
    </row>
    <row r="14" spans="1:12" ht="15.75" x14ac:dyDescent="0.25">
      <c r="A14" s="18" t="s">
        <v>42</v>
      </c>
      <c r="B14" s="19">
        <v>18</v>
      </c>
      <c r="C14" s="19">
        <v>167</v>
      </c>
      <c r="D14" s="19">
        <v>163</v>
      </c>
      <c r="E14" s="19">
        <f t="shared" si="0"/>
        <v>330</v>
      </c>
      <c r="F14" s="19">
        <v>6</v>
      </c>
      <c r="G14" s="19">
        <v>79</v>
      </c>
      <c r="H14" s="19">
        <f t="shared" si="1"/>
        <v>85</v>
      </c>
      <c r="I14" s="19">
        <v>13</v>
      </c>
      <c r="J14" s="19">
        <v>23</v>
      </c>
      <c r="K14" s="19">
        <f t="shared" si="2"/>
        <v>36</v>
      </c>
      <c r="L14" s="334" t="s">
        <v>43</v>
      </c>
    </row>
    <row r="15" spans="1:12" ht="15.75" x14ac:dyDescent="0.25">
      <c r="A15" s="18" t="s">
        <v>44</v>
      </c>
      <c r="B15" s="19">
        <v>12</v>
      </c>
      <c r="C15" s="19">
        <v>151</v>
      </c>
      <c r="D15" s="19">
        <v>141</v>
      </c>
      <c r="E15" s="19">
        <f t="shared" si="0"/>
        <v>292</v>
      </c>
      <c r="F15" s="19">
        <v>0</v>
      </c>
      <c r="G15" s="19">
        <v>61</v>
      </c>
      <c r="H15" s="19">
        <f t="shared" si="1"/>
        <v>61</v>
      </c>
      <c r="I15" s="19">
        <v>6</v>
      </c>
      <c r="J15" s="19">
        <v>13</v>
      </c>
      <c r="K15" s="19">
        <f t="shared" si="2"/>
        <v>19</v>
      </c>
      <c r="L15" s="334" t="s">
        <v>45</v>
      </c>
    </row>
    <row r="16" spans="1:12" ht="15.75" x14ac:dyDescent="0.25">
      <c r="A16" s="18" t="s">
        <v>46</v>
      </c>
      <c r="B16" s="19">
        <v>12</v>
      </c>
      <c r="C16" s="19">
        <v>443</v>
      </c>
      <c r="D16" s="19">
        <v>333</v>
      </c>
      <c r="E16" s="19">
        <f t="shared" si="0"/>
        <v>776</v>
      </c>
      <c r="F16" s="19">
        <v>30</v>
      </c>
      <c r="G16" s="19">
        <v>127</v>
      </c>
      <c r="H16" s="19">
        <f t="shared" si="1"/>
        <v>157</v>
      </c>
      <c r="I16" s="19">
        <v>24</v>
      </c>
      <c r="J16" s="19">
        <v>37</v>
      </c>
      <c r="K16" s="19">
        <f t="shared" si="2"/>
        <v>61</v>
      </c>
      <c r="L16" s="334" t="s">
        <v>47</v>
      </c>
    </row>
    <row r="17" spans="1:12" ht="15.75" x14ac:dyDescent="0.25">
      <c r="A17" s="18" t="s">
        <v>48</v>
      </c>
      <c r="B17" s="19">
        <v>29</v>
      </c>
      <c r="C17" s="19">
        <v>942</v>
      </c>
      <c r="D17" s="19">
        <v>831</v>
      </c>
      <c r="E17" s="19">
        <f t="shared" si="0"/>
        <v>1773</v>
      </c>
      <c r="F17" s="19">
        <v>7</v>
      </c>
      <c r="G17" s="19">
        <v>210</v>
      </c>
      <c r="H17" s="19">
        <f t="shared" si="1"/>
        <v>217</v>
      </c>
      <c r="I17" s="19">
        <v>28</v>
      </c>
      <c r="J17" s="19">
        <v>21</v>
      </c>
      <c r="K17" s="19">
        <f t="shared" si="2"/>
        <v>49</v>
      </c>
      <c r="L17" s="334" t="s">
        <v>49</v>
      </c>
    </row>
    <row r="18" spans="1:12" ht="15.75" x14ac:dyDescent="0.25">
      <c r="A18" s="18" t="s">
        <v>50</v>
      </c>
      <c r="B18" s="19">
        <v>16</v>
      </c>
      <c r="C18" s="19">
        <v>380</v>
      </c>
      <c r="D18" s="19">
        <v>325</v>
      </c>
      <c r="E18" s="19">
        <f t="shared" si="0"/>
        <v>705</v>
      </c>
      <c r="F18" s="19">
        <v>3</v>
      </c>
      <c r="G18" s="19">
        <v>101</v>
      </c>
      <c r="H18" s="19">
        <f t="shared" si="1"/>
        <v>104</v>
      </c>
      <c r="I18" s="19">
        <v>11</v>
      </c>
      <c r="J18" s="19">
        <v>14</v>
      </c>
      <c r="K18" s="19">
        <f t="shared" si="2"/>
        <v>25</v>
      </c>
      <c r="L18" s="334" t="s">
        <v>51</v>
      </c>
    </row>
    <row r="19" spans="1:12" ht="15.75" x14ac:dyDescent="0.25">
      <c r="A19" s="18" t="s">
        <v>52</v>
      </c>
      <c r="B19" s="19">
        <v>7</v>
      </c>
      <c r="C19" s="19">
        <v>131</v>
      </c>
      <c r="D19" s="19">
        <v>114</v>
      </c>
      <c r="E19" s="19">
        <f t="shared" si="0"/>
        <v>245</v>
      </c>
      <c r="F19" s="19">
        <v>3</v>
      </c>
      <c r="G19" s="19">
        <v>59</v>
      </c>
      <c r="H19" s="19">
        <f t="shared" si="1"/>
        <v>62</v>
      </c>
      <c r="I19" s="19">
        <v>7</v>
      </c>
      <c r="J19" s="19">
        <v>8</v>
      </c>
      <c r="K19" s="19">
        <f t="shared" si="2"/>
        <v>15</v>
      </c>
      <c r="L19" s="334" t="s">
        <v>53</v>
      </c>
    </row>
    <row r="20" spans="1:12" ht="15.75" x14ac:dyDescent="0.25">
      <c r="A20" s="18" t="s">
        <v>54</v>
      </c>
      <c r="B20" s="19">
        <v>27</v>
      </c>
      <c r="C20" s="19">
        <v>674</v>
      </c>
      <c r="D20" s="19">
        <v>883</v>
      </c>
      <c r="E20" s="19">
        <f t="shared" si="0"/>
        <v>1557</v>
      </c>
      <c r="F20" s="19">
        <v>2</v>
      </c>
      <c r="G20" s="19">
        <v>178</v>
      </c>
      <c r="H20" s="19">
        <f t="shared" si="1"/>
        <v>180</v>
      </c>
      <c r="I20" s="19">
        <v>15</v>
      </c>
      <c r="J20" s="19">
        <v>1</v>
      </c>
      <c r="K20" s="19">
        <f t="shared" si="2"/>
        <v>16</v>
      </c>
      <c r="L20" s="334" t="s">
        <v>55</v>
      </c>
    </row>
    <row r="21" spans="1:12" ht="15.75" x14ac:dyDescent="0.25">
      <c r="A21" s="18" t="s">
        <v>56</v>
      </c>
      <c r="B21" s="19">
        <v>5</v>
      </c>
      <c r="C21" s="19">
        <v>56</v>
      </c>
      <c r="D21" s="19">
        <v>53</v>
      </c>
      <c r="E21" s="19">
        <f t="shared" si="0"/>
        <v>109</v>
      </c>
      <c r="F21" s="19">
        <v>0</v>
      </c>
      <c r="G21" s="19">
        <v>28</v>
      </c>
      <c r="H21" s="19">
        <f t="shared" si="1"/>
        <v>28</v>
      </c>
      <c r="I21" s="19">
        <v>3</v>
      </c>
      <c r="J21" s="19">
        <v>5</v>
      </c>
      <c r="K21" s="19">
        <f t="shared" si="2"/>
        <v>8</v>
      </c>
      <c r="L21" s="334" t="s">
        <v>57</v>
      </c>
    </row>
    <row r="22" spans="1:12" ht="16.5" thickBot="1" x14ac:dyDescent="0.3">
      <c r="A22" s="20" t="s">
        <v>58</v>
      </c>
      <c r="B22" s="21">
        <v>38</v>
      </c>
      <c r="C22" s="21">
        <v>545</v>
      </c>
      <c r="D22" s="21">
        <v>661</v>
      </c>
      <c r="E22" s="21">
        <f t="shared" si="0"/>
        <v>1206</v>
      </c>
      <c r="F22" s="21">
        <v>2</v>
      </c>
      <c r="G22" s="21">
        <v>213</v>
      </c>
      <c r="H22" s="21">
        <f t="shared" si="1"/>
        <v>215</v>
      </c>
      <c r="I22" s="21">
        <v>25</v>
      </c>
      <c r="J22" s="21">
        <v>48</v>
      </c>
      <c r="K22" s="21">
        <f t="shared" si="2"/>
        <v>73</v>
      </c>
      <c r="L22" s="335" t="s">
        <v>59</v>
      </c>
    </row>
    <row r="23" spans="1:12" ht="17.25" thickTop="1" thickBot="1" x14ac:dyDescent="0.3">
      <c r="A23" s="22" t="s">
        <v>28</v>
      </c>
      <c r="B23" s="23">
        <f t="shared" ref="B23:I23" si="3">SUM(B8:B22)</f>
        <v>771</v>
      </c>
      <c r="C23" s="23">
        <f t="shared" si="3"/>
        <v>18801</v>
      </c>
      <c r="D23" s="23">
        <f t="shared" si="3"/>
        <v>17927</v>
      </c>
      <c r="E23" s="23">
        <f t="shared" si="3"/>
        <v>36728</v>
      </c>
      <c r="F23" s="23">
        <f t="shared" si="3"/>
        <v>145</v>
      </c>
      <c r="G23" s="23">
        <f t="shared" si="3"/>
        <v>4808</v>
      </c>
      <c r="H23" s="23">
        <f t="shared" si="3"/>
        <v>4953</v>
      </c>
      <c r="I23" s="23">
        <f t="shared" si="3"/>
        <v>503.00000000000011</v>
      </c>
      <c r="J23" s="23">
        <f t="shared" ref="J23:K23" si="4">SUM(J8:J22)</f>
        <v>830</v>
      </c>
      <c r="K23" s="23">
        <f t="shared" si="4"/>
        <v>1333</v>
      </c>
      <c r="L23" s="336" t="s">
        <v>19</v>
      </c>
    </row>
    <row r="24" spans="1:12" ht="15.75" thickTop="1" x14ac:dyDescent="0.25"/>
  </sheetData>
  <mergeCells count="12">
    <mergeCell ref="F5:H5"/>
    <mergeCell ref="I5:K5"/>
    <mergeCell ref="A1:L1"/>
    <mergeCell ref="A2:L2"/>
    <mergeCell ref="A3:K3"/>
    <mergeCell ref="B4:B6"/>
    <mergeCell ref="C4:E4"/>
    <mergeCell ref="F4:H4"/>
    <mergeCell ref="I4:K4"/>
    <mergeCell ref="C5:E5"/>
    <mergeCell ref="A4:A7"/>
    <mergeCell ref="L4:L7"/>
  </mergeCells>
  <printOptions horizontalCentered="1"/>
  <pageMargins left="1" right="1" top="1.5" bottom="1" header="1.5" footer="1"/>
  <pageSetup paperSize="9" scale="91" firstPageNumber="8" orientation="landscape" useFirstPageNumber="1" horizontalDpi="300" verticalDpi="300" r:id="rId1"/>
  <headerFooter>
    <oddFooter>&amp;C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54"/>
  <sheetViews>
    <sheetView rightToLeft="1" view="pageBreakPreview" topLeftCell="A13" zoomScale="85" zoomScaleSheetLayoutView="85" workbookViewId="0">
      <selection activeCell="R19" sqref="R19"/>
    </sheetView>
  </sheetViews>
  <sheetFormatPr defaultRowHeight="15" x14ac:dyDescent="0.25"/>
  <cols>
    <col min="1" max="1" width="14.28515625" style="221" customWidth="1"/>
    <col min="2" max="2" width="14.42578125" style="221" customWidth="1"/>
    <col min="3" max="3" width="6.42578125" style="221" customWidth="1"/>
    <col min="4" max="4" width="7.5703125" style="221" customWidth="1"/>
    <col min="5" max="5" width="8" style="221" customWidth="1"/>
    <col min="6" max="6" width="6.140625" style="221" customWidth="1"/>
    <col min="7" max="7" width="7.5703125" style="221" customWidth="1"/>
    <col min="8" max="8" width="6.5703125" style="221" customWidth="1"/>
    <col min="9" max="9" width="7.5703125" style="221" customWidth="1"/>
    <col min="10" max="10" width="6.5703125" style="221" customWidth="1"/>
    <col min="11" max="11" width="22.28515625" style="222" customWidth="1"/>
    <col min="12" max="12" width="18.140625" style="221" customWidth="1"/>
    <col min="13" max="16384" width="9.140625" style="221"/>
  </cols>
  <sheetData>
    <row r="1" spans="1:12" ht="15.75" x14ac:dyDescent="0.25">
      <c r="A1" s="947" t="s">
        <v>460</v>
      </c>
      <c r="B1" s="947"/>
      <c r="C1" s="947"/>
      <c r="D1" s="947"/>
      <c r="E1" s="947"/>
      <c r="F1" s="947"/>
      <c r="G1" s="947"/>
      <c r="H1" s="947"/>
      <c r="I1" s="947"/>
      <c r="J1" s="947"/>
      <c r="K1" s="947"/>
      <c r="L1" s="947"/>
    </row>
    <row r="2" spans="1:12" ht="15.75" x14ac:dyDescent="0.25">
      <c r="A2" s="947" t="s">
        <v>461</v>
      </c>
      <c r="B2" s="947"/>
      <c r="C2" s="947"/>
      <c r="D2" s="947"/>
      <c r="E2" s="947"/>
      <c r="F2" s="947"/>
      <c r="G2" s="947"/>
      <c r="H2" s="947"/>
      <c r="I2" s="947"/>
      <c r="J2" s="947"/>
      <c r="K2" s="947"/>
      <c r="L2" s="947"/>
    </row>
    <row r="3" spans="1:12" ht="16.5" thickBot="1" x14ac:dyDescent="0.3">
      <c r="A3" s="566" t="s">
        <v>412</v>
      </c>
      <c r="B3" s="566"/>
      <c r="C3" s="566"/>
      <c r="D3" s="566"/>
      <c r="E3" s="566"/>
      <c r="F3" s="566"/>
      <c r="G3" s="566"/>
      <c r="H3" s="566"/>
      <c r="I3" s="566"/>
      <c r="J3" s="566"/>
      <c r="K3" s="567"/>
      <c r="L3" s="568" t="s">
        <v>195</v>
      </c>
    </row>
    <row r="4" spans="1:12" ht="18" customHeight="1" thickTop="1" x14ac:dyDescent="0.25">
      <c r="A4" s="948" t="s">
        <v>0</v>
      </c>
      <c r="B4" s="948" t="s">
        <v>196</v>
      </c>
      <c r="C4" s="948" t="s">
        <v>197</v>
      </c>
      <c r="D4" s="948"/>
      <c r="E4" s="948" t="s">
        <v>198</v>
      </c>
      <c r="F4" s="948"/>
      <c r="G4" s="948" t="s">
        <v>199</v>
      </c>
      <c r="H4" s="948"/>
      <c r="I4" s="948" t="s">
        <v>200</v>
      </c>
      <c r="J4" s="948"/>
      <c r="K4" s="950" t="s">
        <v>201</v>
      </c>
      <c r="L4" s="948" t="s">
        <v>9</v>
      </c>
    </row>
    <row r="5" spans="1:12" ht="18.75" customHeight="1" x14ac:dyDescent="0.25">
      <c r="A5" s="949"/>
      <c r="B5" s="949"/>
      <c r="C5" s="486" t="s">
        <v>13</v>
      </c>
      <c r="D5" s="486" t="s">
        <v>14</v>
      </c>
      <c r="E5" s="486" t="s">
        <v>13</v>
      </c>
      <c r="F5" s="486" t="s">
        <v>14</v>
      </c>
      <c r="G5" s="486" t="s">
        <v>13</v>
      </c>
      <c r="H5" s="486" t="s">
        <v>14</v>
      </c>
      <c r="I5" s="486" t="s">
        <v>13</v>
      </c>
      <c r="J5" s="486" t="s">
        <v>14</v>
      </c>
      <c r="K5" s="951"/>
      <c r="L5" s="949"/>
    </row>
    <row r="6" spans="1:12" ht="18" customHeight="1" thickBot="1" x14ac:dyDescent="0.3">
      <c r="A6" s="949"/>
      <c r="B6" s="226"/>
      <c r="C6" s="486" t="s">
        <v>17</v>
      </c>
      <c r="D6" s="486" t="s">
        <v>18</v>
      </c>
      <c r="E6" s="486" t="s">
        <v>17</v>
      </c>
      <c r="F6" s="486" t="s">
        <v>18</v>
      </c>
      <c r="G6" s="486" t="s">
        <v>17</v>
      </c>
      <c r="H6" s="486" t="s">
        <v>18</v>
      </c>
      <c r="I6" s="486" t="s">
        <v>17</v>
      </c>
      <c r="J6" s="486" t="s">
        <v>18</v>
      </c>
      <c r="K6" s="485"/>
      <c r="L6" s="952"/>
    </row>
    <row r="7" spans="1:12" ht="18" customHeight="1" thickTop="1" x14ac:dyDescent="0.25">
      <c r="A7" s="953" t="s">
        <v>204</v>
      </c>
      <c r="B7" s="496" t="s">
        <v>157</v>
      </c>
      <c r="C7" s="401">
        <v>16</v>
      </c>
      <c r="D7" s="401">
        <v>10.000000000000002</v>
      </c>
      <c r="E7" s="401">
        <v>12.000000000000002</v>
      </c>
      <c r="F7" s="401">
        <v>12.000000000000002</v>
      </c>
      <c r="G7" s="401">
        <v>15</v>
      </c>
      <c r="H7" s="401">
        <v>14.000000000000004</v>
      </c>
      <c r="I7" s="401">
        <v>21</v>
      </c>
      <c r="J7" s="401">
        <v>22</v>
      </c>
      <c r="K7" s="487" t="s">
        <v>349</v>
      </c>
      <c r="L7" s="953" t="s">
        <v>21</v>
      </c>
    </row>
    <row r="8" spans="1:12" ht="18" customHeight="1" x14ac:dyDescent="0.25">
      <c r="A8" s="954"/>
      <c r="B8" s="494" t="s">
        <v>205</v>
      </c>
      <c r="C8" s="402">
        <v>67.000000000000014</v>
      </c>
      <c r="D8" s="402">
        <v>85</v>
      </c>
      <c r="E8" s="402">
        <v>57.000000000000007</v>
      </c>
      <c r="F8" s="402">
        <v>58</v>
      </c>
      <c r="G8" s="402">
        <v>63</v>
      </c>
      <c r="H8" s="402">
        <v>78</v>
      </c>
      <c r="I8" s="402">
        <v>61</v>
      </c>
      <c r="J8" s="402">
        <v>72</v>
      </c>
      <c r="K8" s="488" t="s">
        <v>206</v>
      </c>
      <c r="L8" s="954"/>
    </row>
    <row r="9" spans="1:12" ht="18" customHeight="1" x14ac:dyDescent="0.25">
      <c r="A9" s="954"/>
      <c r="B9" s="494" t="s">
        <v>207</v>
      </c>
      <c r="C9" s="402">
        <v>84</v>
      </c>
      <c r="D9" s="402">
        <v>83.000000000000014</v>
      </c>
      <c r="E9" s="402">
        <v>58</v>
      </c>
      <c r="F9" s="402">
        <v>71</v>
      </c>
      <c r="G9" s="402">
        <v>62</v>
      </c>
      <c r="H9" s="402">
        <v>69</v>
      </c>
      <c r="I9" s="402">
        <v>78</v>
      </c>
      <c r="J9" s="402">
        <v>94.000000000000014</v>
      </c>
      <c r="K9" s="488" t="s">
        <v>208</v>
      </c>
      <c r="L9" s="954"/>
    </row>
    <row r="10" spans="1:12" ht="18" customHeight="1" x14ac:dyDescent="0.25">
      <c r="A10" s="954"/>
      <c r="B10" s="494" t="s">
        <v>209</v>
      </c>
      <c r="C10" s="402">
        <v>77</v>
      </c>
      <c r="D10" s="402">
        <v>84</v>
      </c>
      <c r="E10" s="402">
        <v>51</v>
      </c>
      <c r="F10" s="402">
        <v>73</v>
      </c>
      <c r="G10" s="402">
        <v>41.000000000000007</v>
      </c>
      <c r="H10" s="402">
        <v>65.000000000000014</v>
      </c>
      <c r="I10" s="402">
        <v>64</v>
      </c>
      <c r="J10" s="402">
        <v>96</v>
      </c>
      <c r="K10" s="488" t="s">
        <v>210</v>
      </c>
      <c r="L10" s="954"/>
    </row>
    <row r="11" spans="1:12" ht="18" customHeight="1" x14ac:dyDescent="0.25">
      <c r="A11" s="954"/>
      <c r="B11" s="494" t="s">
        <v>211</v>
      </c>
      <c r="C11" s="402">
        <v>17.000000000000004</v>
      </c>
      <c r="D11" s="402">
        <v>12.000000000000002</v>
      </c>
      <c r="E11" s="402">
        <v>14.000000000000004</v>
      </c>
      <c r="F11" s="402">
        <v>8.0000000000000036</v>
      </c>
      <c r="G11" s="402">
        <v>16</v>
      </c>
      <c r="H11" s="402">
        <v>8.0000000000000036</v>
      </c>
      <c r="I11" s="402">
        <v>15.000000000000004</v>
      </c>
      <c r="J11" s="402">
        <v>6.0000000000000009</v>
      </c>
      <c r="K11" s="488" t="s">
        <v>212</v>
      </c>
      <c r="L11" s="954"/>
    </row>
    <row r="12" spans="1:12" ht="18" customHeight="1" x14ac:dyDescent="0.25">
      <c r="A12" s="955"/>
      <c r="B12" s="498" t="s">
        <v>28</v>
      </c>
      <c r="C12" s="403">
        <f t="shared" ref="C12:J12" si="0">SUM(C7:C11)</f>
        <v>261</v>
      </c>
      <c r="D12" s="403">
        <f t="shared" si="0"/>
        <v>274</v>
      </c>
      <c r="E12" s="403">
        <f t="shared" si="0"/>
        <v>192</v>
      </c>
      <c r="F12" s="403">
        <f t="shared" si="0"/>
        <v>222</v>
      </c>
      <c r="G12" s="403">
        <f t="shared" si="0"/>
        <v>197</v>
      </c>
      <c r="H12" s="403">
        <f t="shared" si="0"/>
        <v>234</v>
      </c>
      <c r="I12" s="403">
        <f t="shared" si="0"/>
        <v>239</v>
      </c>
      <c r="J12" s="403">
        <f t="shared" si="0"/>
        <v>290</v>
      </c>
      <c r="K12" s="489" t="s">
        <v>19</v>
      </c>
      <c r="L12" s="955"/>
    </row>
    <row r="13" spans="1:12" ht="18" customHeight="1" x14ac:dyDescent="0.25">
      <c r="A13" s="956" t="s">
        <v>1</v>
      </c>
      <c r="B13" s="499" t="s">
        <v>157</v>
      </c>
      <c r="C13" s="404">
        <v>39.000000000000007</v>
      </c>
      <c r="D13" s="404">
        <v>68</v>
      </c>
      <c r="E13" s="404">
        <v>46</v>
      </c>
      <c r="F13" s="404">
        <v>62.000000000000014</v>
      </c>
      <c r="G13" s="404">
        <v>42</v>
      </c>
      <c r="H13" s="404">
        <v>57</v>
      </c>
      <c r="I13" s="404">
        <v>48</v>
      </c>
      <c r="J13" s="404">
        <v>67.000000000000028</v>
      </c>
      <c r="K13" s="490" t="s">
        <v>349</v>
      </c>
      <c r="L13" s="959" t="s">
        <v>22</v>
      </c>
    </row>
    <row r="14" spans="1:12" ht="18" customHeight="1" x14ac:dyDescent="0.25">
      <c r="A14" s="957"/>
      <c r="B14" s="494" t="s">
        <v>205</v>
      </c>
      <c r="C14" s="402">
        <v>445.00000000000023</v>
      </c>
      <c r="D14" s="402">
        <v>465.00000000000017</v>
      </c>
      <c r="E14" s="402">
        <v>433.00000000000011</v>
      </c>
      <c r="F14" s="402">
        <v>464</v>
      </c>
      <c r="G14" s="402">
        <v>441</v>
      </c>
      <c r="H14" s="402">
        <v>466.00000000000023</v>
      </c>
      <c r="I14" s="402">
        <v>441.99999999999977</v>
      </c>
      <c r="J14" s="402">
        <v>492.00000000000023</v>
      </c>
      <c r="K14" s="488" t="s">
        <v>206</v>
      </c>
      <c r="L14" s="954"/>
    </row>
    <row r="15" spans="1:12" ht="18" customHeight="1" x14ac:dyDescent="0.25">
      <c r="A15" s="957"/>
      <c r="B15" s="494" t="s">
        <v>207</v>
      </c>
      <c r="C15" s="402">
        <v>500</v>
      </c>
      <c r="D15" s="402">
        <v>534</v>
      </c>
      <c r="E15" s="402">
        <v>489.00000000000017</v>
      </c>
      <c r="F15" s="402">
        <v>525.00000000000011</v>
      </c>
      <c r="G15" s="402">
        <v>508</v>
      </c>
      <c r="H15" s="402">
        <v>503.00000000000017</v>
      </c>
      <c r="I15" s="402">
        <v>524.99999999999977</v>
      </c>
      <c r="J15" s="402">
        <v>520</v>
      </c>
      <c r="K15" s="488" t="s">
        <v>208</v>
      </c>
      <c r="L15" s="954"/>
    </row>
    <row r="16" spans="1:12" ht="18" customHeight="1" x14ac:dyDescent="0.25">
      <c r="A16" s="957"/>
      <c r="B16" s="494" t="s">
        <v>209</v>
      </c>
      <c r="C16" s="402">
        <v>478.99999999999983</v>
      </c>
      <c r="D16" s="402">
        <v>468.99999999999977</v>
      </c>
      <c r="E16" s="402">
        <v>431.00000000000006</v>
      </c>
      <c r="F16" s="402">
        <v>436</v>
      </c>
      <c r="G16" s="402">
        <v>421.99999999999989</v>
      </c>
      <c r="H16" s="402">
        <v>443.99999999999983</v>
      </c>
      <c r="I16" s="402">
        <v>426.99999999999977</v>
      </c>
      <c r="J16" s="402">
        <v>461</v>
      </c>
      <c r="K16" s="488" t="s">
        <v>210</v>
      </c>
      <c r="L16" s="954"/>
    </row>
    <row r="17" spans="1:12" ht="18" customHeight="1" x14ac:dyDescent="0.25">
      <c r="A17" s="957"/>
      <c r="B17" s="494" t="s">
        <v>211</v>
      </c>
      <c r="C17" s="402">
        <v>319.00000000000006</v>
      </c>
      <c r="D17" s="402">
        <v>269.00000000000011</v>
      </c>
      <c r="E17" s="402">
        <v>306</v>
      </c>
      <c r="F17" s="402">
        <v>279.00000000000011</v>
      </c>
      <c r="G17" s="402">
        <v>314</v>
      </c>
      <c r="H17" s="402">
        <v>272.00000000000011</v>
      </c>
      <c r="I17" s="402">
        <v>328.00000000000023</v>
      </c>
      <c r="J17" s="402">
        <v>283.99999999999989</v>
      </c>
      <c r="K17" s="488" t="s">
        <v>212</v>
      </c>
      <c r="L17" s="954"/>
    </row>
    <row r="18" spans="1:12" ht="18" customHeight="1" x14ac:dyDescent="0.25">
      <c r="A18" s="958"/>
      <c r="B18" s="498" t="s">
        <v>28</v>
      </c>
      <c r="C18" s="403">
        <f t="shared" ref="C18:J18" si="1">SUM(C13:C17)</f>
        <v>1782</v>
      </c>
      <c r="D18" s="403">
        <f t="shared" si="1"/>
        <v>1805</v>
      </c>
      <c r="E18" s="403">
        <f t="shared" si="1"/>
        <v>1705.0000000000002</v>
      </c>
      <c r="F18" s="403">
        <f t="shared" si="1"/>
        <v>1766</v>
      </c>
      <c r="G18" s="403">
        <f t="shared" si="1"/>
        <v>1727</v>
      </c>
      <c r="H18" s="403">
        <f t="shared" si="1"/>
        <v>1742.0000000000005</v>
      </c>
      <c r="I18" s="403">
        <f t="shared" si="1"/>
        <v>1769.9999999999995</v>
      </c>
      <c r="J18" s="403">
        <f t="shared" si="1"/>
        <v>1824</v>
      </c>
      <c r="K18" s="489" t="s">
        <v>19</v>
      </c>
      <c r="L18" s="955"/>
    </row>
    <row r="19" spans="1:12" ht="18" customHeight="1" x14ac:dyDescent="0.25">
      <c r="A19" s="960" t="s">
        <v>23</v>
      </c>
      <c r="B19" s="493" t="s">
        <v>157</v>
      </c>
      <c r="C19" s="405">
        <v>0</v>
      </c>
      <c r="D19" s="405">
        <v>0</v>
      </c>
      <c r="E19" s="405">
        <v>0</v>
      </c>
      <c r="F19" s="405">
        <v>0</v>
      </c>
      <c r="G19" s="405">
        <v>0</v>
      </c>
      <c r="H19" s="405">
        <v>0</v>
      </c>
      <c r="I19" s="405">
        <v>0</v>
      </c>
      <c r="J19" s="405">
        <v>0</v>
      </c>
      <c r="K19" s="491" t="s">
        <v>349</v>
      </c>
      <c r="L19" s="960" t="s">
        <v>366</v>
      </c>
    </row>
    <row r="20" spans="1:12" ht="18" customHeight="1" x14ac:dyDescent="0.25">
      <c r="A20" s="954"/>
      <c r="B20" s="494" t="s">
        <v>205</v>
      </c>
      <c r="C20" s="405">
        <v>0</v>
      </c>
      <c r="D20" s="405">
        <v>0</v>
      </c>
      <c r="E20" s="405">
        <v>0</v>
      </c>
      <c r="F20" s="405">
        <v>0</v>
      </c>
      <c r="G20" s="405">
        <v>0</v>
      </c>
      <c r="H20" s="405">
        <v>0</v>
      </c>
      <c r="I20" s="405">
        <v>0</v>
      </c>
      <c r="J20" s="405">
        <v>0</v>
      </c>
      <c r="K20" s="488" t="s">
        <v>206</v>
      </c>
      <c r="L20" s="954"/>
    </row>
    <row r="21" spans="1:12" ht="18" customHeight="1" x14ac:dyDescent="0.25">
      <c r="A21" s="954"/>
      <c r="B21" s="494" t="s">
        <v>207</v>
      </c>
      <c r="C21" s="405">
        <v>0</v>
      </c>
      <c r="D21" s="405">
        <v>0</v>
      </c>
      <c r="E21" s="405">
        <v>0</v>
      </c>
      <c r="F21" s="405">
        <v>0</v>
      </c>
      <c r="G21" s="405">
        <v>0</v>
      </c>
      <c r="H21" s="405">
        <v>0</v>
      </c>
      <c r="I21" s="405">
        <v>0</v>
      </c>
      <c r="J21" s="405">
        <v>0</v>
      </c>
      <c r="K21" s="488" t="s">
        <v>208</v>
      </c>
      <c r="L21" s="954"/>
    </row>
    <row r="22" spans="1:12" ht="18" customHeight="1" x14ac:dyDescent="0.25">
      <c r="A22" s="954"/>
      <c r="B22" s="494" t="s">
        <v>209</v>
      </c>
      <c r="C22" s="405">
        <v>0</v>
      </c>
      <c r="D22" s="405">
        <v>0</v>
      </c>
      <c r="E22" s="405">
        <v>0</v>
      </c>
      <c r="F22" s="405">
        <v>0</v>
      </c>
      <c r="G22" s="405">
        <v>0</v>
      </c>
      <c r="H22" s="405">
        <v>0</v>
      </c>
      <c r="I22" s="405">
        <v>0</v>
      </c>
      <c r="J22" s="405">
        <v>0</v>
      </c>
      <c r="K22" s="488" t="s">
        <v>210</v>
      </c>
      <c r="L22" s="954"/>
    </row>
    <row r="23" spans="1:12" ht="18" customHeight="1" x14ac:dyDescent="0.25">
      <c r="A23" s="954"/>
      <c r="B23" s="494" t="s">
        <v>211</v>
      </c>
      <c r="C23" s="405">
        <v>0</v>
      </c>
      <c r="D23" s="405">
        <v>0</v>
      </c>
      <c r="E23" s="405">
        <v>0</v>
      </c>
      <c r="F23" s="405">
        <v>0</v>
      </c>
      <c r="G23" s="405">
        <v>0</v>
      </c>
      <c r="H23" s="405">
        <v>0</v>
      </c>
      <c r="I23" s="405">
        <v>0</v>
      </c>
      <c r="J23" s="405">
        <v>0</v>
      </c>
      <c r="K23" s="488" t="s">
        <v>212</v>
      </c>
      <c r="L23" s="954"/>
    </row>
    <row r="24" spans="1:12" ht="18" customHeight="1" thickBot="1" x14ac:dyDescent="0.3">
      <c r="A24" s="961"/>
      <c r="B24" s="497" t="s">
        <v>28</v>
      </c>
      <c r="C24" s="406">
        <f t="shared" ref="C24:J24" si="2">SUM(C19:C23)</f>
        <v>0</v>
      </c>
      <c r="D24" s="406">
        <f t="shared" si="2"/>
        <v>0</v>
      </c>
      <c r="E24" s="406">
        <f t="shared" si="2"/>
        <v>0</v>
      </c>
      <c r="F24" s="406">
        <f t="shared" si="2"/>
        <v>0</v>
      </c>
      <c r="G24" s="406">
        <f t="shared" si="2"/>
        <v>0</v>
      </c>
      <c r="H24" s="406">
        <f t="shared" si="2"/>
        <v>0</v>
      </c>
      <c r="I24" s="406">
        <f t="shared" si="2"/>
        <v>0</v>
      </c>
      <c r="J24" s="406">
        <f t="shared" si="2"/>
        <v>0</v>
      </c>
      <c r="K24" s="492" t="s">
        <v>19</v>
      </c>
      <c r="L24" s="961"/>
    </row>
    <row r="25" spans="1:12" ht="18.75" thickTop="1" x14ac:dyDescent="0.25">
      <c r="A25" s="223"/>
      <c r="B25" s="223"/>
      <c r="C25" s="224"/>
      <c r="D25" s="224"/>
      <c r="E25" s="224"/>
      <c r="F25" s="224"/>
      <c r="G25" s="224"/>
      <c r="H25" s="224"/>
      <c r="I25" s="224"/>
      <c r="J25" s="224"/>
      <c r="K25" s="225"/>
      <c r="L25" s="226"/>
    </row>
    <row r="26" spans="1:12" ht="16.5" thickBot="1" x14ac:dyDescent="0.3">
      <c r="A26" s="962" t="s">
        <v>411</v>
      </c>
      <c r="B26" s="962"/>
      <c r="C26" s="962"/>
      <c r="D26" s="962"/>
      <c r="E26" s="962"/>
      <c r="F26" s="962"/>
      <c r="G26" s="962"/>
      <c r="H26" s="962"/>
      <c r="I26" s="962"/>
      <c r="J26" s="962"/>
      <c r="K26" s="567"/>
      <c r="L26" s="568" t="s">
        <v>213</v>
      </c>
    </row>
    <row r="27" spans="1:12" ht="16.5" customHeight="1" thickTop="1" x14ac:dyDescent="0.25">
      <c r="A27" s="948" t="s">
        <v>0</v>
      </c>
      <c r="B27" s="948" t="s">
        <v>196</v>
      </c>
      <c r="C27" s="963" t="s">
        <v>383</v>
      </c>
      <c r="D27" s="963"/>
      <c r="E27" s="963" t="s">
        <v>382</v>
      </c>
      <c r="F27" s="963"/>
      <c r="G27" s="963" t="s">
        <v>381</v>
      </c>
      <c r="H27" s="963"/>
      <c r="I27" s="963" t="s">
        <v>384</v>
      </c>
      <c r="J27" s="963"/>
      <c r="K27" s="950" t="s">
        <v>201</v>
      </c>
      <c r="L27" s="948" t="s">
        <v>9</v>
      </c>
    </row>
    <row r="28" spans="1:12" ht="17.25" customHeight="1" x14ac:dyDescent="0.25">
      <c r="A28" s="949"/>
      <c r="B28" s="949"/>
      <c r="C28" s="486" t="s">
        <v>13</v>
      </c>
      <c r="D28" s="486" t="s">
        <v>14</v>
      </c>
      <c r="E28" s="486" t="s">
        <v>13</v>
      </c>
      <c r="F28" s="486" t="s">
        <v>14</v>
      </c>
      <c r="G28" s="486" t="s">
        <v>13</v>
      </c>
      <c r="H28" s="486" t="s">
        <v>14</v>
      </c>
      <c r="I28" s="486" t="s">
        <v>13</v>
      </c>
      <c r="J28" s="486" t="s">
        <v>14</v>
      </c>
      <c r="K28" s="951"/>
      <c r="L28" s="949"/>
    </row>
    <row r="29" spans="1:12" ht="14.25" customHeight="1" thickBot="1" x14ac:dyDescent="0.3">
      <c r="A29" s="949"/>
      <c r="B29" s="486"/>
      <c r="C29" s="486" t="s">
        <v>17</v>
      </c>
      <c r="D29" s="486" t="s">
        <v>18</v>
      </c>
      <c r="E29" s="486" t="s">
        <v>17</v>
      </c>
      <c r="F29" s="486" t="s">
        <v>18</v>
      </c>
      <c r="G29" s="486" t="s">
        <v>17</v>
      </c>
      <c r="H29" s="486" t="s">
        <v>18</v>
      </c>
      <c r="I29" s="486" t="s">
        <v>17</v>
      </c>
      <c r="J29" s="486" t="s">
        <v>18</v>
      </c>
      <c r="K29" s="485"/>
      <c r="L29" s="949"/>
    </row>
    <row r="30" spans="1:12" ht="21.75" customHeight="1" thickTop="1" x14ac:dyDescent="0.25">
      <c r="A30" s="966" t="s">
        <v>2</v>
      </c>
      <c r="B30" s="496" t="s">
        <v>157</v>
      </c>
      <c r="C30" s="401">
        <v>216.99999999999991</v>
      </c>
      <c r="D30" s="401">
        <v>222.99999999999991</v>
      </c>
      <c r="E30" s="401">
        <v>220.00000000000014</v>
      </c>
      <c r="F30" s="401">
        <v>242</v>
      </c>
      <c r="G30" s="401">
        <v>226</v>
      </c>
      <c r="H30" s="401">
        <v>245.00000000000006</v>
      </c>
      <c r="I30" s="401">
        <v>256</v>
      </c>
      <c r="J30" s="401">
        <v>273.99999999999972</v>
      </c>
      <c r="K30" s="487" t="s">
        <v>349</v>
      </c>
      <c r="L30" s="966" t="s">
        <v>25</v>
      </c>
    </row>
    <row r="31" spans="1:12" ht="17.25" customHeight="1" x14ac:dyDescent="0.25">
      <c r="A31" s="957"/>
      <c r="B31" s="494" t="s">
        <v>205</v>
      </c>
      <c r="C31" s="402">
        <v>1569.0000000000007</v>
      </c>
      <c r="D31" s="402">
        <v>1578.9999999999995</v>
      </c>
      <c r="E31" s="402">
        <v>1500.0000000000009</v>
      </c>
      <c r="F31" s="402">
        <v>1588.0000000000007</v>
      </c>
      <c r="G31" s="402">
        <v>1494.0000000000005</v>
      </c>
      <c r="H31" s="402">
        <v>1550.0000000000005</v>
      </c>
      <c r="I31" s="402">
        <v>1549.0000000000016</v>
      </c>
      <c r="J31" s="402">
        <v>1661</v>
      </c>
      <c r="K31" s="488" t="s">
        <v>206</v>
      </c>
      <c r="L31" s="957"/>
    </row>
    <row r="32" spans="1:12" ht="16.5" customHeight="1" x14ac:dyDescent="0.25">
      <c r="A32" s="957"/>
      <c r="B32" s="494" t="s">
        <v>207</v>
      </c>
      <c r="C32" s="402">
        <v>1848.0000000000005</v>
      </c>
      <c r="D32" s="402">
        <v>1858.9999999999998</v>
      </c>
      <c r="E32" s="402">
        <v>1832.9999999999991</v>
      </c>
      <c r="F32" s="402">
        <v>1826.0000000000002</v>
      </c>
      <c r="G32" s="402">
        <v>1804.0000000000005</v>
      </c>
      <c r="H32" s="402">
        <v>1765.9999999999984</v>
      </c>
      <c r="I32" s="402">
        <v>1823.0000000000009</v>
      </c>
      <c r="J32" s="402">
        <v>1857.0000000000011</v>
      </c>
      <c r="K32" s="488" t="s">
        <v>208</v>
      </c>
      <c r="L32" s="957"/>
    </row>
    <row r="33" spans="1:12" ht="15.75" customHeight="1" x14ac:dyDescent="0.25">
      <c r="A33" s="957"/>
      <c r="B33" s="494" t="s">
        <v>209</v>
      </c>
      <c r="C33" s="402">
        <v>1820.9999999999993</v>
      </c>
      <c r="D33" s="402">
        <v>1795.0000000000005</v>
      </c>
      <c r="E33" s="402">
        <v>1774.9999999999995</v>
      </c>
      <c r="F33" s="402">
        <v>1711.9999999999986</v>
      </c>
      <c r="G33" s="402">
        <v>1747.0000000000005</v>
      </c>
      <c r="H33" s="402">
        <v>1713.0000000000011</v>
      </c>
      <c r="I33" s="402">
        <v>1839.0000000000011</v>
      </c>
      <c r="J33" s="407">
        <v>1790.0000000000002</v>
      </c>
      <c r="K33" s="488" t="s">
        <v>210</v>
      </c>
      <c r="L33" s="957"/>
    </row>
    <row r="34" spans="1:12" ht="14.25" customHeight="1" x14ac:dyDescent="0.25">
      <c r="A34" s="957"/>
      <c r="B34" s="494" t="s">
        <v>211</v>
      </c>
      <c r="C34" s="402">
        <v>1230.0000000000016</v>
      </c>
      <c r="D34" s="402">
        <v>1213.9999999999998</v>
      </c>
      <c r="E34" s="402">
        <v>1204.9999999999995</v>
      </c>
      <c r="F34" s="402">
        <v>1234.9999999999998</v>
      </c>
      <c r="G34" s="402">
        <v>1156</v>
      </c>
      <c r="H34" s="402">
        <v>1207.9999999999998</v>
      </c>
      <c r="I34" s="402">
        <v>1276.999999999998</v>
      </c>
      <c r="J34" s="402">
        <v>1268.0000000000014</v>
      </c>
      <c r="K34" s="488" t="s">
        <v>212</v>
      </c>
      <c r="L34" s="957"/>
    </row>
    <row r="35" spans="1:12" ht="16.5" customHeight="1" x14ac:dyDescent="0.25">
      <c r="A35" s="958"/>
      <c r="B35" s="498" t="s">
        <v>28</v>
      </c>
      <c r="C35" s="403">
        <f t="shared" ref="C35:J35" si="3">SUM(C30:C34)</f>
        <v>6685.0000000000018</v>
      </c>
      <c r="D35" s="403">
        <f t="shared" si="3"/>
        <v>6670</v>
      </c>
      <c r="E35" s="403">
        <f t="shared" si="3"/>
        <v>6533</v>
      </c>
      <c r="F35" s="403">
        <f t="shared" si="3"/>
        <v>6603</v>
      </c>
      <c r="G35" s="403">
        <f t="shared" si="3"/>
        <v>6427.0000000000018</v>
      </c>
      <c r="H35" s="403">
        <f t="shared" si="3"/>
        <v>6482</v>
      </c>
      <c r="I35" s="403">
        <f t="shared" si="3"/>
        <v>6744.0000000000018</v>
      </c>
      <c r="J35" s="403">
        <f t="shared" si="3"/>
        <v>6850.0000000000018</v>
      </c>
      <c r="K35" s="489" t="s">
        <v>19</v>
      </c>
      <c r="L35" s="958"/>
    </row>
    <row r="36" spans="1:12" ht="18.75" customHeight="1" x14ac:dyDescent="0.25">
      <c r="A36" s="956" t="s">
        <v>3</v>
      </c>
      <c r="B36" s="499" t="s">
        <v>157</v>
      </c>
      <c r="C36" s="402">
        <v>9</v>
      </c>
      <c r="D36" s="402">
        <v>9</v>
      </c>
      <c r="E36" s="402">
        <v>4</v>
      </c>
      <c r="F36" s="402">
        <v>4</v>
      </c>
      <c r="G36" s="402">
        <v>5</v>
      </c>
      <c r="H36" s="402">
        <v>6</v>
      </c>
      <c r="I36" s="402">
        <v>7</v>
      </c>
      <c r="J36" s="402">
        <v>11</v>
      </c>
      <c r="K36" s="490" t="s">
        <v>349</v>
      </c>
      <c r="L36" s="956" t="s">
        <v>26</v>
      </c>
    </row>
    <row r="37" spans="1:12" ht="15.75" customHeight="1" x14ac:dyDescent="0.25">
      <c r="A37" s="957"/>
      <c r="B37" s="494" t="s">
        <v>205</v>
      </c>
      <c r="C37" s="402">
        <v>24</v>
      </c>
      <c r="D37" s="402">
        <v>25</v>
      </c>
      <c r="E37" s="402">
        <v>13</v>
      </c>
      <c r="F37" s="402">
        <v>14</v>
      </c>
      <c r="G37" s="402">
        <v>14</v>
      </c>
      <c r="H37" s="402">
        <v>20</v>
      </c>
      <c r="I37" s="402">
        <v>28</v>
      </c>
      <c r="J37" s="402">
        <v>32</v>
      </c>
      <c r="K37" s="488" t="s">
        <v>214</v>
      </c>
      <c r="L37" s="957"/>
    </row>
    <row r="38" spans="1:12" ht="15.75" customHeight="1" x14ac:dyDescent="0.25">
      <c r="A38" s="957"/>
      <c r="B38" s="494" t="s">
        <v>207</v>
      </c>
      <c r="C38" s="402">
        <v>23</v>
      </c>
      <c r="D38" s="402">
        <v>21</v>
      </c>
      <c r="E38" s="402">
        <v>17</v>
      </c>
      <c r="F38" s="402">
        <v>12</v>
      </c>
      <c r="G38" s="402">
        <v>17</v>
      </c>
      <c r="H38" s="402">
        <v>20</v>
      </c>
      <c r="I38" s="402">
        <v>20</v>
      </c>
      <c r="J38" s="402">
        <v>22</v>
      </c>
      <c r="K38" s="488" t="s">
        <v>208</v>
      </c>
      <c r="L38" s="957"/>
    </row>
    <row r="39" spans="1:12" ht="13.5" customHeight="1" x14ac:dyDescent="0.25">
      <c r="A39" s="957"/>
      <c r="B39" s="494" t="s">
        <v>209</v>
      </c>
      <c r="C39" s="402">
        <v>13</v>
      </c>
      <c r="D39" s="402">
        <v>12</v>
      </c>
      <c r="E39" s="402">
        <v>7</v>
      </c>
      <c r="F39" s="402">
        <v>4</v>
      </c>
      <c r="G39" s="402">
        <v>7</v>
      </c>
      <c r="H39" s="402">
        <v>3</v>
      </c>
      <c r="I39" s="402">
        <v>11</v>
      </c>
      <c r="J39" s="402">
        <v>9</v>
      </c>
      <c r="K39" s="488" t="s">
        <v>215</v>
      </c>
      <c r="L39" s="957"/>
    </row>
    <row r="40" spans="1:12" ht="15.75" customHeight="1" x14ac:dyDescent="0.25">
      <c r="A40" s="957"/>
      <c r="B40" s="494" t="s">
        <v>211</v>
      </c>
      <c r="C40" s="402">
        <v>8</v>
      </c>
      <c r="D40" s="402">
        <v>10</v>
      </c>
      <c r="E40" s="402">
        <v>4</v>
      </c>
      <c r="F40" s="402">
        <v>6</v>
      </c>
      <c r="G40" s="402">
        <v>3</v>
      </c>
      <c r="H40" s="402">
        <v>4</v>
      </c>
      <c r="I40" s="402">
        <v>6</v>
      </c>
      <c r="J40" s="402">
        <v>8</v>
      </c>
      <c r="K40" s="488" t="s">
        <v>216</v>
      </c>
      <c r="L40" s="957"/>
    </row>
    <row r="41" spans="1:12" ht="15.75" customHeight="1" x14ac:dyDescent="0.25">
      <c r="A41" s="958"/>
      <c r="B41" s="498" t="s">
        <v>28</v>
      </c>
      <c r="C41" s="403">
        <f t="shared" ref="C41:J41" si="4">SUM(C36:C40)</f>
        <v>77</v>
      </c>
      <c r="D41" s="403">
        <f t="shared" si="4"/>
        <v>77</v>
      </c>
      <c r="E41" s="403">
        <f t="shared" si="4"/>
        <v>45</v>
      </c>
      <c r="F41" s="403">
        <f t="shared" si="4"/>
        <v>40</v>
      </c>
      <c r="G41" s="403">
        <f t="shared" si="4"/>
        <v>46</v>
      </c>
      <c r="H41" s="403">
        <f t="shared" si="4"/>
        <v>53</v>
      </c>
      <c r="I41" s="403">
        <f t="shared" si="4"/>
        <v>72</v>
      </c>
      <c r="J41" s="403">
        <f t="shared" si="4"/>
        <v>82</v>
      </c>
      <c r="K41" s="489" t="s">
        <v>19</v>
      </c>
      <c r="L41" s="958"/>
    </row>
    <row r="42" spans="1:12" ht="15.75" customHeight="1" x14ac:dyDescent="0.25">
      <c r="A42" s="964" t="s">
        <v>4</v>
      </c>
      <c r="B42" s="493" t="s">
        <v>157</v>
      </c>
      <c r="C42" s="405">
        <v>0</v>
      </c>
      <c r="D42" s="405">
        <v>0</v>
      </c>
      <c r="E42" s="405">
        <v>0</v>
      </c>
      <c r="F42" s="405">
        <v>0</v>
      </c>
      <c r="G42" s="405">
        <v>0</v>
      </c>
      <c r="H42" s="405">
        <v>0</v>
      </c>
      <c r="I42" s="405">
        <v>0</v>
      </c>
      <c r="J42" s="405">
        <v>0</v>
      </c>
      <c r="K42" s="491" t="s">
        <v>349</v>
      </c>
      <c r="L42" s="964" t="s">
        <v>27</v>
      </c>
    </row>
    <row r="43" spans="1:12" ht="15.75" customHeight="1" x14ac:dyDescent="0.25">
      <c r="A43" s="957"/>
      <c r="B43" s="494" t="s">
        <v>205</v>
      </c>
      <c r="C43" s="402">
        <v>8</v>
      </c>
      <c r="D43" s="402">
        <v>8</v>
      </c>
      <c r="E43" s="402">
        <v>7</v>
      </c>
      <c r="F43" s="402">
        <v>7</v>
      </c>
      <c r="G43" s="402">
        <v>3</v>
      </c>
      <c r="H43" s="402">
        <v>3</v>
      </c>
      <c r="I43" s="402">
        <v>4</v>
      </c>
      <c r="J43" s="402">
        <v>7</v>
      </c>
      <c r="K43" s="488" t="s">
        <v>214</v>
      </c>
      <c r="L43" s="957"/>
    </row>
    <row r="44" spans="1:12" ht="15" customHeight="1" x14ac:dyDescent="0.25">
      <c r="A44" s="957"/>
      <c r="B44" s="494" t="s">
        <v>207</v>
      </c>
      <c r="C44" s="402">
        <v>14</v>
      </c>
      <c r="D44" s="402">
        <v>11</v>
      </c>
      <c r="E44" s="402">
        <v>15</v>
      </c>
      <c r="F44" s="402">
        <v>7</v>
      </c>
      <c r="G44" s="402">
        <v>5</v>
      </c>
      <c r="H44" s="402">
        <v>5</v>
      </c>
      <c r="I44" s="402">
        <v>8</v>
      </c>
      <c r="J44" s="402">
        <v>7</v>
      </c>
      <c r="K44" s="488" t="s">
        <v>208</v>
      </c>
      <c r="L44" s="957"/>
    </row>
    <row r="45" spans="1:12" ht="15.75" customHeight="1" x14ac:dyDescent="0.25">
      <c r="A45" s="957"/>
      <c r="B45" s="494" t="s">
        <v>209</v>
      </c>
      <c r="C45" s="402">
        <v>40</v>
      </c>
      <c r="D45" s="402">
        <v>39</v>
      </c>
      <c r="E45" s="402">
        <v>6</v>
      </c>
      <c r="F45" s="402">
        <v>9</v>
      </c>
      <c r="G45" s="402">
        <v>4</v>
      </c>
      <c r="H45" s="402">
        <v>3</v>
      </c>
      <c r="I45" s="402">
        <v>9</v>
      </c>
      <c r="J45" s="402">
        <v>9</v>
      </c>
      <c r="K45" s="488" t="s">
        <v>215</v>
      </c>
      <c r="L45" s="957"/>
    </row>
    <row r="46" spans="1:12" ht="15.75" customHeight="1" x14ac:dyDescent="0.25">
      <c r="A46" s="957"/>
      <c r="B46" s="494" t="s">
        <v>211</v>
      </c>
      <c r="C46" s="402">
        <v>4</v>
      </c>
      <c r="D46" s="402">
        <v>3</v>
      </c>
      <c r="E46" s="402">
        <v>4</v>
      </c>
      <c r="F46" s="402">
        <v>3</v>
      </c>
      <c r="G46" s="402">
        <v>0</v>
      </c>
      <c r="H46" s="402">
        <v>0</v>
      </c>
      <c r="I46" s="402">
        <v>4</v>
      </c>
      <c r="J46" s="402">
        <v>3</v>
      </c>
      <c r="K46" s="488" t="s">
        <v>216</v>
      </c>
      <c r="L46" s="957"/>
    </row>
    <row r="47" spans="1:12" ht="15.75" customHeight="1" thickBot="1" x14ac:dyDescent="0.3">
      <c r="A47" s="965"/>
      <c r="B47" s="495" t="s">
        <v>28</v>
      </c>
      <c r="C47" s="408">
        <f t="shared" ref="C47:J47" si="5">SUM(C42:C46)</f>
        <v>66</v>
      </c>
      <c r="D47" s="408">
        <f t="shared" si="5"/>
        <v>61</v>
      </c>
      <c r="E47" s="408">
        <f t="shared" si="5"/>
        <v>32</v>
      </c>
      <c r="F47" s="408">
        <f t="shared" si="5"/>
        <v>26</v>
      </c>
      <c r="G47" s="408">
        <f t="shared" si="5"/>
        <v>12</v>
      </c>
      <c r="H47" s="408">
        <f t="shared" si="5"/>
        <v>11</v>
      </c>
      <c r="I47" s="408">
        <f t="shared" si="5"/>
        <v>25</v>
      </c>
      <c r="J47" s="408">
        <f t="shared" si="5"/>
        <v>26</v>
      </c>
      <c r="K47" s="488" t="s">
        <v>19</v>
      </c>
      <c r="L47" s="965"/>
    </row>
    <row r="48" spans="1:12" ht="15.75" customHeight="1" thickTop="1" x14ac:dyDescent="0.25">
      <c r="A48" s="966" t="s">
        <v>28</v>
      </c>
      <c r="B48" s="496" t="s">
        <v>157</v>
      </c>
      <c r="C48" s="401">
        <f>SUM(C42,C36,C30,C19,C13,C7)</f>
        <v>280.99999999999994</v>
      </c>
      <c r="D48" s="401">
        <f>SUM(D42,D36,D30,D19,D13,D7)</f>
        <v>309.99999999999989</v>
      </c>
      <c r="E48" s="401">
        <f>SUM(E42,E36,E30,E19,E13,E7)</f>
        <v>282.00000000000011</v>
      </c>
      <c r="F48" s="401">
        <f>SUM(F42,F36,F30,F19,F13,F7)</f>
        <v>320</v>
      </c>
      <c r="G48" s="401">
        <f>SUM(G42,G36,G30,G19,G13,G7)</f>
        <v>288</v>
      </c>
      <c r="H48" s="401">
        <f>SUM(H42,H36,H30,H19,H13,H7)</f>
        <v>322.00000000000006</v>
      </c>
      <c r="I48" s="401">
        <f>SUM(I42,I36,I30,I19,I13,I7)</f>
        <v>332</v>
      </c>
      <c r="J48" s="401">
        <f>SUM(J42,J36,J30,J19,J13,J7)</f>
        <v>373.99999999999977</v>
      </c>
      <c r="K48" s="487" t="s">
        <v>164</v>
      </c>
      <c r="L48" s="966" t="s">
        <v>19</v>
      </c>
    </row>
    <row r="49" spans="1:12" ht="15.75" customHeight="1" x14ac:dyDescent="0.25">
      <c r="A49" s="957"/>
      <c r="B49" s="494" t="s">
        <v>205</v>
      </c>
      <c r="C49" s="402">
        <f>SUM(C43,C37,C31,C20,C14,C8)</f>
        <v>2113.0000000000009</v>
      </c>
      <c r="D49" s="402">
        <f>SUM(D43,D37,D31,D20,D14,D8)</f>
        <v>2161.9999999999995</v>
      </c>
      <c r="E49" s="402">
        <f>SUM(E43,E37,E31,E20,E14,E8)</f>
        <v>2010.0000000000009</v>
      </c>
      <c r="F49" s="402">
        <f>SUM(F43,F37,F31,F20,F14,F8)</f>
        <v>2131.0000000000009</v>
      </c>
      <c r="G49" s="402">
        <f>SUM(G43,G37,G31,G20,G14,G8)</f>
        <v>2015.0000000000005</v>
      </c>
      <c r="H49" s="402">
        <f>SUM(H43,H37,H31,H20,H14,H8)</f>
        <v>2117.0000000000009</v>
      </c>
      <c r="I49" s="402">
        <f>SUM(I43,I37,I31,I20,I14,I8)</f>
        <v>2084.0000000000014</v>
      </c>
      <c r="J49" s="402">
        <f>SUM(J43,J37,J31,J20,J14,J8)</f>
        <v>2264</v>
      </c>
      <c r="K49" s="488" t="s">
        <v>206</v>
      </c>
      <c r="L49" s="957"/>
    </row>
    <row r="50" spans="1:12" ht="15.75" x14ac:dyDescent="0.25">
      <c r="A50" s="957"/>
      <c r="B50" s="494" t="s">
        <v>207</v>
      </c>
      <c r="C50" s="402">
        <f>SUM(C44,C38,C32,C21,C15,C9)</f>
        <v>2469.0000000000005</v>
      </c>
      <c r="D50" s="402">
        <f>SUM(D44,D38,D32,D21,D15,D9)</f>
        <v>2508</v>
      </c>
      <c r="E50" s="402">
        <f>SUM(E44,E38,E32,E21,E15,E9)</f>
        <v>2411.9999999999991</v>
      </c>
      <c r="F50" s="402">
        <f>SUM(F44,F38,F32,F21,F15,F9)</f>
        <v>2441.0000000000005</v>
      </c>
      <c r="G50" s="402">
        <f>SUM(G44,G38,G32,G21,G15,G9)</f>
        <v>2396.0000000000005</v>
      </c>
      <c r="H50" s="402">
        <f>SUM(H44,H38,H32,H21,H15,H9)</f>
        <v>2362.9999999999986</v>
      </c>
      <c r="I50" s="402">
        <f>SUM(I44,I38,I32,I21,I15,I9)</f>
        <v>2454.0000000000009</v>
      </c>
      <c r="J50" s="402">
        <f>SUM(J44,J38,J32,J21,J15,J9)</f>
        <v>2500.0000000000009</v>
      </c>
      <c r="K50" s="488" t="s">
        <v>208</v>
      </c>
      <c r="L50" s="957"/>
    </row>
    <row r="51" spans="1:12" ht="15" customHeight="1" x14ac:dyDescent="0.25">
      <c r="A51" s="957"/>
      <c r="B51" s="494" t="s">
        <v>209</v>
      </c>
      <c r="C51" s="402">
        <f>SUM(C45,C39,C33,C22,C16,C10)</f>
        <v>2429.9999999999991</v>
      </c>
      <c r="D51" s="402">
        <f>SUM(D45,D39,D33,D22,D16,D10)</f>
        <v>2399</v>
      </c>
      <c r="E51" s="402">
        <f>SUM(E45,E39,E33,E22,E16,E10)</f>
        <v>2269.9999999999995</v>
      </c>
      <c r="F51" s="402">
        <f>SUM(F45,F39,F33,F22,F16,F10)</f>
        <v>2233.9999999999986</v>
      </c>
      <c r="G51" s="402">
        <f>SUM(G45,G39,G33,G22,G16,G10)</f>
        <v>2221.0000000000005</v>
      </c>
      <c r="H51" s="402">
        <f>SUM(H45,H39,H33,H22,H16,H10)</f>
        <v>2228.0000000000009</v>
      </c>
      <c r="I51" s="402">
        <f>SUM(I45,I39,I33,I22,I16,I10)</f>
        <v>2350.0000000000009</v>
      </c>
      <c r="J51" s="402">
        <f>SUM(J45,J39,J33,J22,J16,J10)</f>
        <v>2365</v>
      </c>
      <c r="K51" s="488" t="s">
        <v>210</v>
      </c>
      <c r="L51" s="957"/>
    </row>
    <row r="52" spans="1:12" ht="15.75" x14ac:dyDescent="0.25">
      <c r="A52" s="957"/>
      <c r="B52" s="494" t="s">
        <v>211</v>
      </c>
      <c r="C52" s="402">
        <f>SUM(C46,C40,C34,C23,C17,C11)</f>
        <v>1578.0000000000016</v>
      </c>
      <c r="D52" s="402">
        <f>SUM(D46,D40,D34,D23,D17,D11)</f>
        <v>1508</v>
      </c>
      <c r="E52" s="402">
        <f>SUM(E46,E40,E34,E23,E17,E11)</f>
        <v>1532.9999999999995</v>
      </c>
      <c r="F52" s="402">
        <f>SUM(F46,F40,F34,F23,F17,F11)</f>
        <v>1531</v>
      </c>
      <c r="G52" s="402">
        <f>SUM(G46,G40,G34,G23,G17,G11)</f>
        <v>1489</v>
      </c>
      <c r="H52" s="402">
        <f>SUM(H46,H40,H34,H23,H17,H11)</f>
        <v>1492</v>
      </c>
      <c r="I52" s="402">
        <f>SUM(I46,I40,I34,I23,I17,I11)</f>
        <v>1629.9999999999982</v>
      </c>
      <c r="J52" s="402">
        <f>SUM(J46,J40,J34,J23,J17,J11)</f>
        <v>1569.0000000000014</v>
      </c>
      <c r="K52" s="488" t="s">
        <v>212</v>
      </c>
      <c r="L52" s="957"/>
    </row>
    <row r="53" spans="1:12" ht="16.5" customHeight="1" thickBot="1" x14ac:dyDescent="0.3">
      <c r="A53" s="967"/>
      <c r="B53" s="497" t="s">
        <v>28</v>
      </c>
      <c r="C53" s="406">
        <f t="shared" ref="C53:J53" si="6">SUM(C48:C52)</f>
        <v>8871.0000000000018</v>
      </c>
      <c r="D53" s="406">
        <f t="shared" si="6"/>
        <v>8887</v>
      </c>
      <c r="E53" s="406">
        <f t="shared" si="6"/>
        <v>8507</v>
      </c>
      <c r="F53" s="406">
        <f t="shared" si="6"/>
        <v>8657</v>
      </c>
      <c r="G53" s="406">
        <f t="shared" si="6"/>
        <v>8409.0000000000018</v>
      </c>
      <c r="H53" s="406">
        <f t="shared" si="6"/>
        <v>8522</v>
      </c>
      <c r="I53" s="406">
        <f t="shared" si="6"/>
        <v>8850</v>
      </c>
      <c r="J53" s="406">
        <f t="shared" si="6"/>
        <v>9072.0000000000018</v>
      </c>
      <c r="K53" s="488" t="s">
        <v>19</v>
      </c>
      <c r="L53" s="967"/>
    </row>
    <row r="54" spans="1:12" ht="15.75" thickTop="1" x14ac:dyDescent="0.25"/>
  </sheetData>
  <mergeCells count="33">
    <mergeCell ref="A42:A47"/>
    <mergeCell ref="L42:L47"/>
    <mergeCell ref="A48:A53"/>
    <mergeCell ref="L48:L53"/>
    <mergeCell ref="K27:K28"/>
    <mergeCell ref="L27:L29"/>
    <mergeCell ref="A30:A35"/>
    <mergeCell ref="L30:L35"/>
    <mergeCell ref="A36:A41"/>
    <mergeCell ref="L36:L41"/>
    <mergeCell ref="A26:J26"/>
    <mergeCell ref="A27:A29"/>
    <mergeCell ref="B27:B28"/>
    <mergeCell ref="C27:D27"/>
    <mergeCell ref="E27:F27"/>
    <mergeCell ref="G27:H27"/>
    <mergeCell ref="I27:J27"/>
    <mergeCell ref="A7:A12"/>
    <mergeCell ref="L7:L12"/>
    <mergeCell ref="A13:A18"/>
    <mergeCell ref="L13:L18"/>
    <mergeCell ref="A19:A24"/>
    <mergeCell ref="L19:L24"/>
    <mergeCell ref="A1:L1"/>
    <mergeCell ref="A2:L2"/>
    <mergeCell ref="A4:A6"/>
    <mergeCell ref="B4:B5"/>
    <mergeCell ref="C4:D4"/>
    <mergeCell ref="E4:F4"/>
    <mergeCell ref="G4:H4"/>
    <mergeCell ref="I4:J4"/>
    <mergeCell ref="K4:K5"/>
    <mergeCell ref="L4:L6"/>
  </mergeCells>
  <printOptions horizontalCentered="1"/>
  <pageMargins left="1" right="1" top="1.5" bottom="1" header="1" footer="0.75"/>
  <pageSetup paperSize="9" scale="95" firstPageNumber="27" orientation="landscape" useFirstPageNumber="1" horizontalDpi="300" verticalDpi="300" r:id="rId1"/>
  <headerFooter>
    <oddFooter>&amp;C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140"/>
  <sheetViews>
    <sheetView rightToLeft="1" view="pageBreakPreview" topLeftCell="A22" zoomScale="81" zoomScaleSheetLayoutView="81" workbookViewId="0">
      <selection activeCell="L33" sqref="L33"/>
    </sheetView>
  </sheetViews>
  <sheetFormatPr defaultRowHeight="15" x14ac:dyDescent="0.25"/>
  <cols>
    <col min="1" max="1" width="9.42578125" style="227" customWidth="1"/>
    <col min="2" max="2" width="11.5703125" style="227" customWidth="1"/>
    <col min="3" max="3" width="10.42578125" style="227" customWidth="1"/>
    <col min="4" max="4" width="10.28515625" style="227" customWidth="1"/>
    <col min="5" max="5" width="10.140625" style="227" customWidth="1"/>
    <col min="6" max="6" width="10.42578125" style="227" customWidth="1"/>
    <col min="7" max="9" width="11" style="227" customWidth="1"/>
    <col min="10" max="10" width="10.140625" style="227" customWidth="1"/>
    <col min="11" max="11" width="16" style="227" customWidth="1"/>
    <col min="12" max="12" width="14.5703125" style="227" customWidth="1"/>
    <col min="13" max="16384" width="9.140625" style="227"/>
  </cols>
  <sheetData>
    <row r="1" spans="1:12" ht="21.75" customHeight="1" x14ac:dyDescent="0.25">
      <c r="A1" s="989" t="s">
        <v>462</v>
      </c>
      <c r="B1" s="989"/>
      <c r="C1" s="989"/>
      <c r="D1" s="989"/>
      <c r="E1" s="989"/>
      <c r="F1" s="989"/>
      <c r="G1" s="989"/>
      <c r="H1" s="989"/>
      <c r="I1" s="989"/>
      <c r="J1" s="989"/>
      <c r="K1" s="989"/>
      <c r="L1" s="989"/>
    </row>
    <row r="2" spans="1:12" ht="18.75" customHeight="1" x14ac:dyDescent="0.25">
      <c r="A2" s="977" t="s">
        <v>463</v>
      </c>
      <c r="B2" s="977"/>
      <c r="C2" s="977"/>
      <c r="D2" s="977"/>
      <c r="E2" s="977"/>
      <c r="F2" s="977"/>
      <c r="G2" s="977"/>
      <c r="H2" s="977"/>
      <c r="I2" s="977"/>
      <c r="J2" s="977"/>
      <c r="K2" s="977"/>
      <c r="L2" s="977"/>
    </row>
    <row r="3" spans="1:12" ht="16.5" thickBot="1" x14ac:dyDescent="0.3">
      <c r="A3" s="990" t="s">
        <v>385</v>
      </c>
      <c r="B3" s="990"/>
      <c r="C3" s="990"/>
      <c r="D3" s="990"/>
      <c r="E3" s="990"/>
      <c r="F3" s="990"/>
      <c r="G3" s="990"/>
      <c r="H3" s="990"/>
      <c r="I3" s="990"/>
      <c r="J3" s="990"/>
      <c r="K3" s="569"/>
      <c r="L3" s="570" t="s">
        <v>217</v>
      </c>
    </row>
    <row r="4" spans="1:12" ht="18" customHeight="1" thickTop="1" x14ac:dyDescent="0.25">
      <c r="A4" s="974" t="s">
        <v>30</v>
      </c>
      <c r="B4" s="976" t="s">
        <v>196</v>
      </c>
      <c r="C4" s="985"/>
      <c r="D4" s="985"/>
      <c r="E4" s="985" t="s">
        <v>388</v>
      </c>
      <c r="F4" s="985"/>
      <c r="G4" s="985" t="s">
        <v>389</v>
      </c>
      <c r="H4" s="985"/>
      <c r="I4" s="985" t="s">
        <v>390</v>
      </c>
      <c r="J4" s="985"/>
      <c r="K4" s="976" t="s">
        <v>201</v>
      </c>
      <c r="L4" s="974" t="s">
        <v>32</v>
      </c>
    </row>
    <row r="5" spans="1:12" ht="15.75" x14ac:dyDescent="0.25">
      <c r="A5" s="972"/>
      <c r="B5" s="977"/>
      <c r="C5" s="729" t="s">
        <v>13</v>
      </c>
      <c r="D5" s="500" t="s">
        <v>14</v>
      </c>
      <c r="E5" s="500" t="s">
        <v>13</v>
      </c>
      <c r="F5" s="500" t="s">
        <v>14</v>
      </c>
      <c r="G5" s="500" t="s">
        <v>13</v>
      </c>
      <c r="H5" s="500" t="s">
        <v>14</v>
      </c>
      <c r="I5" s="500" t="s">
        <v>13</v>
      </c>
      <c r="J5" s="500" t="s">
        <v>14</v>
      </c>
      <c r="K5" s="977"/>
      <c r="L5" s="972"/>
    </row>
    <row r="6" spans="1:12" ht="15" customHeight="1" thickBot="1" x14ac:dyDescent="0.3">
      <c r="A6" s="991"/>
      <c r="B6" s="978"/>
      <c r="C6" s="732" t="s">
        <v>17</v>
      </c>
      <c r="D6" s="571" t="s">
        <v>18</v>
      </c>
      <c r="E6" s="571" t="s">
        <v>17</v>
      </c>
      <c r="F6" s="571" t="s">
        <v>18</v>
      </c>
      <c r="G6" s="571" t="s">
        <v>17</v>
      </c>
      <c r="H6" s="571" t="s">
        <v>18</v>
      </c>
      <c r="I6" s="571" t="s">
        <v>17</v>
      </c>
      <c r="J6" s="571" t="s">
        <v>18</v>
      </c>
      <c r="K6" s="501"/>
      <c r="L6" s="991"/>
    </row>
    <row r="7" spans="1:12" ht="15" customHeight="1" thickTop="1" x14ac:dyDescent="0.25">
      <c r="A7" s="988" t="s">
        <v>482</v>
      </c>
      <c r="B7" s="665" t="s">
        <v>157</v>
      </c>
      <c r="C7" s="410">
        <v>17.000000000000004</v>
      </c>
      <c r="D7" s="410">
        <v>19.000000000000004</v>
      </c>
      <c r="E7" s="410">
        <v>18</v>
      </c>
      <c r="F7" s="410">
        <v>20</v>
      </c>
      <c r="G7" s="410">
        <v>19.000000000000004</v>
      </c>
      <c r="H7" s="410">
        <v>20</v>
      </c>
      <c r="I7" s="410">
        <v>18.000000000000004</v>
      </c>
      <c r="J7" s="410">
        <v>21.000000000000004</v>
      </c>
      <c r="K7" s="383" t="s">
        <v>349</v>
      </c>
      <c r="L7" s="992" t="s">
        <v>496</v>
      </c>
    </row>
    <row r="8" spans="1:12" ht="15" customHeight="1" x14ac:dyDescent="0.25">
      <c r="A8" s="969"/>
      <c r="B8" s="666" t="s">
        <v>205</v>
      </c>
      <c r="C8" s="232">
        <v>27</v>
      </c>
      <c r="D8" s="232">
        <v>20</v>
      </c>
      <c r="E8" s="232">
        <v>29</v>
      </c>
      <c r="F8" s="232">
        <v>18</v>
      </c>
      <c r="G8" s="232">
        <v>21.000000000000004</v>
      </c>
      <c r="H8" s="232">
        <v>15.000000000000002</v>
      </c>
      <c r="I8" s="232">
        <v>29.000000000000004</v>
      </c>
      <c r="J8" s="232">
        <v>20</v>
      </c>
      <c r="K8" s="233" t="s">
        <v>206</v>
      </c>
      <c r="L8" s="972"/>
    </row>
    <row r="9" spans="1:12" ht="15" customHeight="1" x14ac:dyDescent="0.25">
      <c r="A9" s="969"/>
      <c r="B9" s="666" t="s">
        <v>207</v>
      </c>
      <c r="C9" s="232">
        <v>45.000000000000007</v>
      </c>
      <c r="D9" s="232">
        <v>48.000000000000007</v>
      </c>
      <c r="E9" s="232">
        <v>42</v>
      </c>
      <c r="F9" s="232">
        <v>43</v>
      </c>
      <c r="G9" s="232">
        <v>43.000000000000007</v>
      </c>
      <c r="H9" s="232">
        <v>42</v>
      </c>
      <c r="I9" s="232">
        <v>47.000000000000007</v>
      </c>
      <c r="J9" s="232">
        <v>45</v>
      </c>
      <c r="K9" s="233" t="s">
        <v>208</v>
      </c>
      <c r="L9" s="972"/>
    </row>
    <row r="10" spans="1:12" ht="15" customHeight="1" x14ac:dyDescent="0.25">
      <c r="A10" s="969"/>
      <c r="B10" s="666" t="s">
        <v>209</v>
      </c>
      <c r="C10" s="232">
        <v>87.000000000000014</v>
      </c>
      <c r="D10" s="232">
        <v>97</v>
      </c>
      <c r="E10" s="232">
        <v>54</v>
      </c>
      <c r="F10" s="232">
        <v>63</v>
      </c>
      <c r="G10" s="232">
        <v>56.000000000000007</v>
      </c>
      <c r="H10" s="232">
        <v>57</v>
      </c>
      <c r="I10" s="232">
        <v>51</v>
      </c>
      <c r="J10" s="232">
        <v>57</v>
      </c>
      <c r="K10" s="233" t="s">
        <v>210</v>
      </c>
      <c r="L10" s="972"/>
    </row>
    <row r="11" spans="1:12" ht="15" customHeight="1" x14ac:dyDescent="0.25">
      <c r="A11" s="969"/>
      <c r="B11" s="666" t="s">
        <v>211</v>
      </c>
      <c r="C11" s="232">
        <v>37.000000000000014</v>
      </c>
      <c r="D11" s="232">
        <v>38</v>
      </c>
      <c r="E11" s="232">
        <v>27</v>
      </c>
      <c r="F11" s="232">
        <v>26</v>
      </c>
      <c r="G11" s="232">
        <v>26</v>
      </c>
      <c r="H11" s="232">
        <v>29.000000000000004</v>
      </c>
      <c r="I11" s="232">
        <v>35</v>
      </c>
      <c r="J11" s="232">
        <v>38.000000000000007</v>
      </c>
      <c r="K11" s="233" t="s">
        <v>218</v>
      </c>
      <c r="L11" s="972"/>
    </row>
    <row r="12" spans="1:12" ht="15" customHeight="1" x14ac:dyDescent="0.25">
      <c r="A12" s="970"/>
      <c r="B12" s="667" t="s">
        <v>28</v>
      </c>
      <c r="C12" s="412">
        <v>213</v>
      </c>
      <c r="D12" s="412">
        <f>SUM(D7:D11)</f>
        <v>222</v>
      </c>
      <c r="E12" s="412">
        <v>170</v>
      </c>
      <c r="F12" s="412">
        <v>170</v>
      </c>
      <c r="G12" s="412">
        <v>165.00000000000003</v>
      </c>
      <c r="H12" s="412">
        <v>163</v>
      </c>
      <c r="I12" s="412">
        <v>180</v>
      </c>
      <c r="J12" s="412">
        <v>181</v>
      </c>
      <c r="K12" s="413" t="s">
        <v>19</v>
      </c>
      <c r="L12" s="973"/>
    </row>
    <row r="13" spans="1:12" ht="15.95" customHeight="1" x14ac:dyDescent="0.25">
      <c r="A13" s="988" t="s">
        <v>34</v>
      </c>
      <c r="B13" s="409" t="s">
        <v>157</v>
      </c>
      <c r="C13" s="410">
        <v>56</v>
      </c>
      <c r="D13" s="410">
        <v>37</v>
      </c>
      <c r="E13" s="410">
        <v>54</v>
      </c>
      <c r="F13" s="410">
        <v>36</v>
      </c>
      <c r="G13" s="410">
        <v>53</v>
      </c>
      <c r="H13" s="410">
        <v>36</v>
      </c>
      <c r="I13" s="410">
        <v>56</v>
      </c>
      <c r="J13" s="410">
        <v>36</v>
      </c>
      <c r="K13" s="383" t="s">
        <v>349</v>
      </c>
      <c r="L13" s="992" t="s">
        <v>35</v>
      </c>
    </row>
    <row r="14" spans="1:12" ht="15.95" customHeight="1" x14ac:dyDescent="0.25">
      <c r="A14" s="969"/>
      <c r="B14" s="378" t="s">
        <v>205</v>
      </c>
      <c r="C14" s="232">
        <v>86.000000000000028</v>
      </c>
      <c r="D14" s="232">
        <v>67.000000000000014</v>
      </c>
      <c r="E14" s="232">
        <v>86</v>
      </c>
      <c r="F14" s="232">
        <v>66.000000000000014</v>
      </c>
      <c r="G14" s="232">
        <v>84.000000000000014</v>
      </c>
      <c r="H14" s="232">
        <v>64</v>
      </c>
      <c r="I14" s="232">
        <v>85</v>
      </c>
      <c r="J14" s="232">
        <v>65.000000000000014</v>
      </c>
      <c r="K14" s="233" t="s">
        <v>206</v>
      </c>
      <c r="L14" s="972"/>
    </row>
    <row r="15" spans="1:12" ht="15.95" customHeight="1" x14ac:dyDescent="0.25">
      <c r="A15" s="969"/>
      <c r="B15" s="378" t="s">
        <v>207</v>
      </c>
      <c r="C15" s="232">
        <v>71.000000000000014</v>
      </c>
      <c r="D15" s="232">
        <v>84</v>
      </c>
      <c r="E15" s="232">
        <v>68</v>
      </c>
      <c r="F15" s="232">
        <v>76.000000000000014</v>
      </c>
      <c r="G15" s="232">
        <v>67</v>
      </c>
      <c r="H15" s="232">
        <v>79</v>
      </c>
      <c r="I15" s="232">
        <v>67</v>
      </c>
      <c r="J15" s="232">
        <v>79</v>
      </c>
      <c r="K15" s="233" t="s">
        <v>208</v>
      </c>
      <c r="L15" s="972"/>
    </row>
    <row r="16" spans="1:12" ht="15.95" customHeight="1" x14ac:dyDescent="0.25">
      <c r="A16" s="969"/>
      <c r="B16" s="378" t="s">
        <v>209</v>
      </c>
      <c r="C16" s="232">
        <v>72</v>
      </c>
      <c r="D16" s="232">
        <v>56</v>
      </c>
      <c r="E16" s="232">
        <v>65</v>
      </c>
      <c r="F16" s="232">
        <v>49.000000000000007</v>
      </c>
      <c r="G16" s="232">
        <v>64</v>
      </c>
      <c r="H16" s="232">
        <v>53</v>
      </c>
      <c r="I16" s="232">
        <v>66.000000000000014</v>
      </c>
      <c r="J16" s="232">
        <v>51.000000000000021</v>
      </c>
      <c r="K16" s="233" t="s">
        <v>210</v>
      </c>
      <c r="L16" s="972"/>
    </row>
    <row r="17" spans="1:12" ht="15.95" customHeight="1" x14ac:dyDescent="0.25">
      <c r="A17" s="969"/>
      <c r="B17" s="378" t="s">
        <v>211</v>
      </c>
      <c r="C17" s="232">
        <v>0</v>
      </c>
      <c r="D17" s="232">
        <v>0</v>
      </c>
      <c r="E17" s="232">
        <v>0</v>
      </c>
      <c r="F17" s="232">
        <v>0</v>
      </c>
      <c r="G17" s="232">
        <v>0</v>
      </c>
      <c r="H17" s="232">
        <v>0</v>
      </c>
      <c r="I17" s="232">
        <v>0</v>
      </c>
      <c r="J17" s="232">
        <v>0</v>
      </c>
      <c r="K17" s="233" t="s">
        <v>218</v>
      </c>
      <c r="L17" s="972"/>
    </row>
    <row r="18" spans="1:12" ht="15.95" customHeight="1" x14ac:dyDescent="0.25">
      <c r="A18" s="970"/>
      <c r="B18" s="411" t="s">
        <v>28</v>
      </c>
      <c r="C18" s="412">
        <v>285.00000000000006</v>
      </c>
      <c r="D18" s="412">
        <f>SUM(D13:D17)</f>
        <v>244</v>
      </c>
      <c r="E18" s="412">
        <v>273</v>
      </c>
      <c r="F18" s="412">
        <v>227.00000000000003</v>
      </c>
      <c r="G18" s="412">
        <v>268</v>
      </c>
      <c r="H18" s="412">
        <v>232</v>
      </c>
      <c r="I18" s="412">
        <v>274</v>
      </c>
      <c r="J18" s="412">
        <v>231.00000000000003</v>
      </c>
      <c r="K18" s="413" t="s">
        <v>19</v>
      </c>
      <c r="L18" s="973"/>
    </row>
    <row r="19" spans="1:12" ht="15.95" customHeight="1" x14ac:dyDescent="0.25">
      <c r="A19" s="968" t="s">
        <v>36</v>
      </c>
      <c r="B19" s="414" t="s">
        <v>157</v>
      </c>
      <c r="C19" s="415">
        <v>0</v>
      </c>
      <c r="D19" s="415">
        <v>0</v>
      </c>
      <c r="E19" s="415">
        <v>0</v>
      </c>
      <c r="F19" s="415">
        <v>0</v>
      </c>
      <c r="G19" s="415">
        <v>0</v>
      </c>
      <c r="H19" s="415">
        <v>0</v>
      </c>
      <c r="I19" s="415">
        <v>0</v>
      </c>
      <c r="J19" s="415">
        <v>0</v>
      </c>
      <c r="K19" s="416" t="s">
        <v>349</v>
      </c>
      <c r="L19" s="971" t="s">
        <v>37</v>
      </c>
    </row>
    <row r="20" spans="1:12" ht="15.95" customHeight="1" x14ac:dyDescent="0.25">
      <c r="A20" s="969"/>
      <c r="B20" s="378" t="s">
        <v>205</v>
      </c>
      <c r="C20" s="232">
        <v>1</v>
      </c>
      <c r="D20" s="232">
        <v>3</v>
      </c>
      <c r="E20" s="232">
        <v>2</v>
      </c>
      <c r="F20" s="232">
        <v>4</v>
      </c>
      <c r="G20" s="232">
        <v>4</v>
      </c>
      <c r="H20" s="232">
        <v>6</v>
      </c>
      <c r="I20" s="232">
        <v>3</v>
      </c>
      <c r="J20" s="232">
        <v>6</v>
      </c>
      <c r="K20" s="233" t="s">
        <v>206</v>
      </c>
      <c r="L20" s="972"/>
    </row>
    <row r="21" spans="1:12" ht="15.95" customHeight="1" x14ac:dyDescent="0.25">
      <c r="A21" s="969"/>
      <c r="B21" s="378" t="s">
        <v>207</v>
      </c>
      <c r="C21" s="232">
        <v>17</v>
      </c>
      <c r="D21" s="232">
        <v>11</v>
      </c>
      <c r="E21" s="232">
        <v>17</v>
      </c>
      <c r="F21" s="232">
        <v>11</v>
      </c>
      <c r="G21" s="232">
        <v>15</v>
      </c>
      <c r="H21" s="232">
        <v>11</v>
      </c>
      <c r="I21" s="232">
        <v>14</v>
      </c>
      <c r="J21" s="232">
        <v>9</v>
      </c>
      <c r="K21" s="233" t="s">
        <v>208</v>
      </c>
      <c r="L21" s="972"/>
    </row>
    <row r="22" spans="1:12" ht="15.95" customHeight="1" x14ac:dyDescent="0.25">
      <c r="A22" s="969"/>
      <c r="B22" s="378" t="s">
        <v>209</v>
      </c>
      <c r="C22" s="232">
        <v>11</v>
      </c>
      <c r="D22" s="232">
        <v>8</v>
      </c>
      <c r="E22" s="232">
        <v>13</v>
      </c>
      <c r="F22" s="232">
        <v>7</v>
      </c>
      <c r="G22" s="232">
        <v>10</v>
      </c>
      <c r="H22" s="232">
        <v>6</v>
      </c>
      <c r="I22" s="232">
        <v>15</v>
      </c>
      <c r="J22" s="232">
        <v>9</v>
      </c>
      <c r="K22" s="233" t="s">
        <v>210</v>
      </c>
      <c r="L22" s="972"/>
    </row>
    <row r="23" spans="1:12" ht="15.95" customHeight="1" x14ac:dyDescent="0.25">
      <c r="A23" s="969"/>
      <c r="B23" s="378" t="s">
        <v>211</v>
      </c>
      <c r="C23" s="232">
        <v>6</v>
      </c>
      <c r="D23" s="232">
        <v>3</v>
      </c>
      <c r="E23" s="232">
        <v>4</v>
      </c>
      <c r="F23" s="232">
        <v>2</v>
      </c>
      <c r="G23" s="232">
        <v>2</v>
      </c>
      <c r="H23" s="232">
        <v>2</v>
      </c>
      <c r="I23" s="232">
        <v>4</v>
      </c>
      <c r="J23" s="232">
        <v>3</v>
      </c>
      <c r="K23" s="233" t="s">
        <v>218</v>
      </c>
      <c r="L23" s="972"/>
    </row>
    <row r="24" spans="1:12" ht="15.95" customHeight="1" x14ac:dyDescent="0.25">
      <c r="A24" s="993"/>
      <c r="B24" s="379" t="s">
        <v>28</v>
      </c>
      <c r="C24" s="240">
        <v>35</v>
      </c>
      <c r="D24" s="240">
        <f>SUM(D19:D23)</f>
        <v>25</v>
      </c>
      <c r="E24" s="240">
        <v>36</v>
      </c>
      <c r="F24" s="240">
        <v>24</v>
      </c>
      <c r="G24" s="240">
        <v>31</v>
      </c>
      <c r="H24" s="240">
        <v>25</v>
      </c>
      <c r="I24" s="240">
        <v>36</v>
      </c>
      <c r="J24" s="240">
        <v>27</v>
      </c>
      <c r="K24" s="384" t="s">
        <v>19</v>
      </c>
      <c r="L24" s="975"/>
    </row>
    <row r="25" spans="1:12" ht="15.95" customHeight="1" x14ac:dyDescent="0.25">
      <c r="A25" s="968" t="s">
        <v>416</v>
      </c>
      <c r="B25" s="681" t="s">
        <v>157</v>
      </c>
      <c r="C25" s="415">
        <v>0</v>
      </c>
      <c r="D25" s="415">
        <v>0</v>
      </c>
      <c r="E25" s="415">
        <v>0</v>
      </c>
      <c r="F25" s="415">
        <v>0</v>
      </c>
      <c r="G25" s="415">
        <v>0</v>
      </c>
      <c r="H25" s="415">
        <v>0</v>
      </c>
      <c r="I25" s="415">
        <v>0</v>
      </c>
      <c r="J25" s="422">
        <v>0</v>
      </c>
      <c r="K25" s="416" t="s">
        <v>349</v>
      </c>
      <c r="L25" s="971" t="s">
        <v>417</v>
      </c>
    </row>
    <row r="26" spans="1:12" ht="15.95" customHeight="1" x14ac:dyDescent="0.25">
      <c r="A26" s="969"/>
      <c r="B26" s="682" t="s">
        <v>205</v>
      </c>
      <c r="C26" s="232">
        <v>2</v>
      </c>
      <c r="D26" s="232">
        <v>1</v>
      </c>
      <c r="E26" s="232">
        <v>0</v>
      </c>
      <c r="F26" s="232">
        <v>0</v>
      </c>
      <c r="G26" s="232">
        <v>0</v>
      </c>
      <c r="H26" s="232">
        <v>0</v>
      </c>
      <c r="I26" s="232">
        <v>0</v>
      </c>
      <c r="J26" s="232">
        <v>0</v>
      </c>
      <c r="K26" s="233" t="s">
        <v>206</v>
      </c>
      <c r="L26" s="972"/>
    </row>
    <row r="27" spans="1:12" ht="15.95" customHeight="1" x14ac:dyDescent="0.25">
      <c r="A27" s="969"/>
      <c r="B27" s="682" t="s">
        <v>207</v>
      </c>
      <c r="C27" s="232">
        <v>2</v>
      </c>
      <c r="D27" s="232">
        <v>3</v>
      </c>
      <c r="E27" s="232">
        <v>0</v>
      </c>
      <c r="F27" s="232">
        <v>0</v>
      </c>
      <c r="G27" s="232">
        <v>0</v>
      </c>
      <c r="H27" s="232">
        <v>0</v>
      </c>
      <c r="I27" s="232">
        <v>1</v>
      </c>
      <c r="J27" s="232">
        <v>0</v>
      </c>
      <c r="K27" s="233" t="s">
        <v>208</v>
      </c>
      <c r="L27" s="972"/>
    </row>
    <row r="28" spans="1:12" ht="15.95" customHeight="1" x14ac:dyDescent="0.25">
      <c r="A28" s="969"/>
      <c r="B28" s="682" t="s">
        <v>209</v>
      </c>
      <c r="C28" s="232">
        <v>2</v>
      </c>
      <c r="D28" s="232">
        <v>2</v>
      </c>
      <c r="E28" s="232">
        <v>0</v>
      </c>
      <c r="F28" s="232">
        <v>0</v>
      </c>
      <c r="G28" s="232">
        <v>0</v>
      </c>
      <c r="H28" s="232">
        <v>0</v>
      </c>
      <c r="I28" s="232">
        <v>0</v>
      </c>
      <c r="J28" s="232">
        <v>0</v>
      </c>
      <c r="K28" s="233" t="s">
        <v>210</v>
      </c>
      <c r="L28" s="972"/>
    </row>
    <row r="29" spans="1:12" ht="15.95" customHeight="1" x14ac:dyDescent="0.25">
      <c r="A29" s="969"/>
      <c r="B29" s="682" t="s">
        <v>211</v>
      </c>
      <c r="C29" s="232">
        <v>0</v>
      </c>
      <c r="D29" s="232">
        <v>0</v>
      </c>
      <c r="E29" s="232">
        <v>0</v>
      </c>
      <c r="F29" s="232">
        <v>0</v>
      </c>
      <c r="G29" s="232">
        <v>0</v>
      </c>
      <c r="H29" s="232">
        <v>0</v>
      </c>
      <c r="I29" s="232">
        <v>0</v>
      </c>
      <c r="J29" s="232">
        <v>0</v>
      </c>
      <c r="K29" s="233" t="s">
        <v>218</v>
      </c>
      <c r="L29" s="972"/>
    </row>
    <row r="30" spans="1:12" ht="15.95" customHeight="1" thickBot="1" x14ac:dyDescent="0.3">
      <c r="A30" s="994"/>
      <c r="B30" s="686" t="s">
        <v>28</v>
      </c>
      <c r="C30" s="235">
        <v>6</v>
      </c>
      <c r="D30" s="235">
        <f>SUM(D25:D29)</f>
        <v>6</v>
      </c>
      <c r="E30" s="235">
        <v>0</v>
      </c>
      <c r="F30" s="235">
        <v>0</v>
      </c>
      <c r="G30" s="235">
        <v>0</v>
      </c>
      <c r="H30" s="235">
        <v>0</v>
      </c>
      <c r="I30" s="235">
        <v>1</v>
      </c>
      <c r="J30" s="235">
        <v>0</v>
      </c>
      <c r="K30" s="417" t="s">
        <v>19</v>
      </c>
      <c r="L30" s="995"/>
    </row>
    <row r="31" spans="1:12" ht="15.95" customHeight="1" thickTop="1" x14ac:dyDescent="0.25">
      <c r="A31" s="380"/>
      <c r="B31" s="380"/>
      <c r="C31" s="696"/>
      <c r="D31" s="696"/>
      <c r="E31" s="696"/>
      <c r="F31" s="696"/>
      <c r="G31" s="696"/>
      <c r="H31" s="696"/>
      <c r="I31" s="696"/>
      <c r="J31" s="696"/>
      <c r="K31" s="684"/>
      <c r="L31" s="685"/>
    </row>
    <row r="32" spans="1:12" ht="15.95" customHeight="1" x14ac:dyDescent="0.25">
      <c r="A32" s="380"/>
      <c r="B32" s="380"/>
      <c r="C32" s="696"/>
      <c r="D32" s="696"/>
      <c r="E32" s="696"/>
      <c r="F32" s="696"/>
      <c r="G32" s="696"/>
      <c r="H32" s="696"/>
      <c r="I32" s="696"/>
      <c r="J32" s="696"/>
      <c r="K32" s="684"/>
      <c r="L32" s="685"/>
    </row>
    <row r="33" spans="1:12" ht="15.95" customHeight="1" x14ac:dyDescent="0.25">
      <c r="A33" s="734"/>
      <c r="B33" s="734"/>
      <c r="C33" s="696"/>
      <c r="D33" s="696"/>
      <c r="E33" s="696"/>
      <c r="F33" s="696"/>
      <c r="G33" s="696"/>
      <c r="H33" s="696"/>
      <c r="I33" s="696"/>
      <c r="J33" s="696"/>
      <c r="K33" s="730"/>
      <c r="L33" s="731"/>
    </row>
    <row r="34" spans="1:12" ht="15.95" customHeight="1" x14ac:dyDescent="0.25">
      <c r="A34" s="734"/>
      <c r="B34" s="734"/>
      <c r="C34" s="696"/>
      <c r="D34" s="696"/>
      <c r="E34" s="696"/>
      <c r="F34" s="696"/>
      <c r="G34" s="696"/>
      <c r="H34" s="696"/>
      <c r="I34" s="696"/>
      <c r="J34" s="696"/>
      <c r="K34" s="730"/>
      <c r="L34" s="731"/>
    </row>
    <row r="35" spans="1:12" ht="15.95" customHeight="1" x14ac:dyDescent="0.25">
      <c r="A35" s="739"/>
      <c r="B35" s="739"/>
      <c r="C35" s="696"/>
      <c r="D35" s="696"/>
      <c r="E35" s="696"/>
      <c r="F35" s="696"/>
      <c r="G35" s="696"/>
      <c r="H35" s="696"/>
      <c r="I35" s="696"/>
      <c r="J35" s="696"/>
      <c r="K35" s="738"/>
      <c r="L35" s="740"/>
    </row>
    <row r="36" spans="1:12" ht="15.95" customHeight="1" x14ac:dyDescent="0.25">
      <c r="A36" s="739"/>
      <c r="B36" s="739"/>
      <c r="C36" s="696"/>
      <c r="D36" s="696"/>
      <c r="E36" s="696"/>
      <c r="F36" s="696"/>
      <c r="G36" s="696"/>
      <c r="H36" s="696"/>
      <c r="I36" s="696"/>
      <c r="J36" s="696"/>
      <c r="K36" s="738"/>
      <c r="L36" s="740"/>
    </row>
    <row r="37" spans="1:12" ht="15.95" customHeight="1" thickBot="1" x14ac:dyDescent="0.3">
      <c r="A37" s="979" t="s">
        <v>386</v>
      </c>
      <c r="B37" s="979"/>
      <c r="C37" s="979"/>
      <c r="D37" s="979"/>
      <c r="E37" s="979"/>
      <c r="F37" s="979"/>
      <c r="G37" s="979"/>
      <c r="H37" s="979"/>
      <c r="I37" s="979"/>
      <c r="J37" s="979"/>
      <c r="K37" s="980" t="s">
        <v>219</v>
      </c>
      <c r="L37" s="980"/>
    </row>
    <row r="38" spans="1:12" ht="19.5" customHeight="1" thickTop="1" x14ac:dyDescent="0.25">
      <c r="A38" s="974" t="s">
        <v>30</v>
      </c>
      <c r="B38" s="976" t="s">
        <v>196</v>
      </c>
      <c r="C38" s="985"/>
      <c r="D38" s="985"/>
      <c r="E38" s="985" t="s">
        <v>388</v>
      </c>
      <c r="F38" s="985"/>
      <c r="G38" s="985" t="s">
        <v>389</v>
      </c>
      <c r="H38" s="985"/>
      <c r="I38" s="985" t="s">
        <v>390</v>
      </c>
      <c r="J38" s="985"/>
      <c r="K38" s="976" t="s">
        <v>201</v>
      </c>
      <c r="L38" s="976" t="s">
        <v>32</v>
      </c>
    </row>
    <row r="39" spans="1:12" ht="15.75" x14ac:dyDescent="0.25">
      <c r="A39" s="972"/>
      <c r="B39" s="977"/>
      <c r="C39" s="729" t="s">
        <v>13</v>
      </c>
      <c r="D39" s="500" t="s">
        <v>14</v>
      </c>
      <c r="E39" s="500" t="s">
        <v>13</v>
      </c>
      <c r="F39" s="500" t="s">
        <v>14</v>
      </c>
      <c r="G39" s="500" t="s">
        <v>13</v>
      </c>
      <c r="H39" s="500" t="s">
        <v>14</v>
      </c>
      <c r="I39" s="500" t="s">
        <v>13</v>
      </c>
      <c r="J39" s="500" t="s">
        <v>14</v>
      </c>
      <c r="K39" s="977"/>
      <c r="L39" s="977"/>
    </row>
    <row r="40" spans="1:12" ht="18" customHeight="1" thickBot="1" x14ac:dyDescent="0.3">
      <c r="A40" s="991"/>
      <c r="B40" s="978"/>
      <c r="C40" s="732" t="s">
        <v>17</v>
      </c>
      <c r="D40" s="571" t="s">
        <v>18</v>
      </c>
      <c r="E40" s="571" t="s">
        <v>17</v>
      </c>
      <c r="F40" s="571" t="s">
        <v>18</v>
      </c>
      <c r="G40" s="571" t="s">
        <v>17</v>
      </c>
      <c r="H40" s="571" t="s">
        <v>18</v>
      </c>
      <c r="I40" s="571" t="s">
        <v>17</v>
      </c>
      <c r="J40" s="571" t="s">
        <v>18</v>
      </c>
      <c r="K40" s="978"/>
      <c r="L40" s="978"/>
    </row>
    <row r="41" spans="1:12" ht="17.100000000000001" customHeight="1" thickTop="1" x14ac:dyDescent="0.25">
      <c r="A41" s="996" t="s">
        <v>38</v>
      </c>
      <c r="B41" s="687" t="s">
        <v>157</v>
      </c>
      <c r="C41" s="229">
        <v>136</v>
      </c>
      <c r="D41" s="229">
        <v>139.00000000000003</v>
      </c>
      <c r="E41" s="229">
        <v>143</v>
      </c>
      <c r="F41" s="229">
        <v>140.00000000000006</v>
      </c>
      <c r="G41" s="229">
        <v>137</v>
      </c>
      <c r="H41" s="229">
        <v>137.9999999999998</v>
      </c>
      <c r="I41" s="229">
        <v>157</v>
      </c>
      <c r="J41" s="697">
        <v>148.00000000000003</v>
      </c>
      <c r="K41" s="230" t="s">
        <v>349</v>
      </c>
      <c r="L41" s="999" t="s">
        <v>39</v>
      </c>
    </row>
    <row r="42" spans="1:12" ht="15.95" customHeight="1" x14ac:dyDescent="0.25">
      <c r="A42" s="997"/>
      <c r="B42" s="682" t="s">
        <v>205</v>
      </c>
      <c r="C42" s="232">
        <v>1580.9999999999993</v>
      </c>
      <c r="D42" s="232">
        <v>1556.0000000000007</v>
      </c>
      <c r="E42" s="232">
        <v>1550.9999999999989</v>
      </c>
      <c r="F42" s="232">
        <v>1472</v>
      </c>
      <c r="G42" s="232">
        <v>1532.9999999999993</v>
      </c>
      <c r="H42" s="232">
        <v>1457.0000000000007</v>
      </c>
      <c r="I42" s="232">
        <v>1573.0000000000005</v>
      </c>
      <c r="J42" s="232">
        <v>1454.9999999999995</v>
      </c>
      <c r="K42" s="233" t="s">
        <v>206</v>
      </c>
      <c r="L42" s="986"/>
    </row>
    <row r="43" spans="1:12" ht="15.95" customHeight="1" x14ac:dyDescent="0.25">
      <c r="A43" s="997"/>
      <c r="B43" s="682" t="s">
        <v>207</v>
      </c>
      <c r="C43" s="232">
        <v>1784.9999999999998</v>
      </c>
      <c r="D43" s="232">
        <v>1706.9999999999995</v>
      </c>
      <c r="E43" s="232">
        <v>1703.0000000000016</v>
      </c>
      <c r="F43" s="232">
        <v>1640.9999999999998</v>
      </c>
      <c r="G43" s="232">
        <v>1628.9999999999991</v>
      </c>
      <c r="H43" s="232">
        <v>1600.9999999999995</v>
      </c>
      <c r="I43" s="232">
        <v>1710</v>
      </c>
      <c r="J43" s="232">
        <v>1632.9999999999995</v>
      </c>
      <c r="K43" s="233" t="s">
        <v>208</v>
      </c>
      <c r="L43" s="986"/>
    </row>
    <row r="44" spans="1:12" ht="15.95" customHeight="1" x14ac:dyDescent="0.25">
      <c r="A44" s="997"/>
      <c r="B44" s="682" t="s">
        <v>209</v>
      </c>
      <c r="C44" s="232">
        <v>1605.0000000000005</v>
      </c>
      <c r="D44" s="232">
        <v>1542.0000000000007</v>
      </c>
      <c r="E44" s="232">
        <v>1494.9999999999998</v>
      </c>
      <c r="F44" s="232">
        <v>1458.0000000000007</v>
      </c>
      <c r="G44" s="232">
        <v>1492.0000000000009</v>
      </c>
      <c r="H44" s="232">
        <v>1410.0000000000016</v>
      </c>
      <c r="I44" s="232">
        <v>1554.9999999999995</v>
      </c>
      <c r="J44" s="232">
        <v>1481.0000000000002</v>
      </c>
      <c r="K44" s="233" t="s">
        <v>210</v>
      </c>
      <c r="L44" s="986"/>
    </row>
    <row r="45" spans="1:12" ht="15.95" customHeight="1" x14ac:dyDescent="0.25">
      <c r="A45" s="997"/>
      <c r="B45" s="682" t="s">
        <v>211</v>
      </c>
      <c r="C45" s="232">
        <v>1036.9999999999993</v>
      </c>
      <c r="D45" s="232">
        <v>1088.0000000000009</v>
      </c>
      <c r="E45" s="232">
        <v>1082.0000000000002</v>
      </c>
      <c r="F45" s="232">
        <v>1071.9999999999989</v>
      </c>
      <c r="G45" s="232">
        <v>1041.0000000000009</v>
      </c>
      <c r="H45" s="232">
        <v>1025.0000000000009</v>
      </c>
      <c r="I45" s="232">
        <v>1063.9999999999991</v>
      </c>
      <c r="J45" s="232">
        <v>1092.9999999999998</v>
      </c>
      <c r="K45" s="233" t="s">
        <v>218</v>
      </c>
      <c r="L45" s="986"/>
    </row>
    <row r="46" spans="1:12" ht="15.95" customHeight="1" x14ac:dyDescent="0.25">
      <c r="A46" s="998"/>
      <c r="B46" s="683" t="s">
        <v>28</v>
      </c>
      <c r="C46" s="412">
        <v>6143.9999999999991</v>
      </c>
      <c r="D46" s="412">
        <v>6032.0000000000018</v>
      </c>
      <c r="E46" s="412">
        <v>5974</v>
      </c>
      <c r="F46" s="412">
        <v>5783</v>
      </c>
      <c r="G46" s="412">
        <v>5832</v>
      </c>
      <c r="H46" s="412">
        <v>5631.0000000000027</v>
      </c>
      <c r="I46" s="412">
        <v>6058.9999999999991</v>
      </c>
      <c r="J46" s="412">
        <v>5809.9999999999991</v>
      </c>
      <c r="K46" s="413" t="s">
        <v>19</v>
      </c>
      <c r="L46" s="1000"/>
    </row>
    <row r="47" spans="1:12" ht="15.95" customHeight="1" x14ac:dyDescent="0.25">
      <c r="A47" s="988" t="s">
        <v>40</v>
      </c>
      <c r="B47" s="409" t="s">
        <v>157</v>
      </c>
      <c r="C47" s="410">
        <v>11.000000000000005</v>
      </c>
      <c r="D47" s="410">
        <v>6.0000000000000009</v>
      </c>
      <c r="E47" s="410">
        <v>12.000000000000007</v>
      </c>
      <c r="F47" s="410">
        <v>6.0000000000000009</v>
      </c>
      <c r="G47" s="410">
        <v>19</v>
      </c>
      <c r="H47" s="410">
        <v>11.000000000000004</v>
      </c>
      <c r="I47" s="410">
        <v>23</v>
      </c>
      <c r="J47" s="410">
        <v>19</v>
      </c>
      <c r="K47" s="383" t="s">
        <v>349</v>
      </c>
      <c r="L47" s="992" t="s">
        <v>41</v>
      </c>
    </row>
    <row r="48" spans="1:12" ht="15.95" customHeight="1" x14ac:dyDescent="0.25">
      <c r="A48" s="969"/>
      <c r="B48" s="378" t="s">
        <v>205</v>
      </c>
      <c r="C48" s="232">
        <v>227.00000000000006</v>
      </c>
      <c r="D48" s="232">
        <v>203.99999999999986</v>
      </c>
      <c r="E48" s="232">
        <v>232.99999999999991</v>
      </c>
      <c r="F48" s="232">
        <v>211.00000000000011</v>
      </c>
      <c r="G48" s="232">
        <v>239</v>
      </c>
      <c r="H48" s="232">
        <v>211.00000000000006</v>
      </c>
      <c r="I48" s="232">
        <v>292</v>
      </c>
      <c r="J48" s="232">
        <v>244.00000000000003</v>
      </c>
      <c r="K48" s="233" t="s">
        <v>206</v>
      </c>
      <c r="L48" s="972"/>
    </row>
    <row r="49" spans="1:12" ht="15.95" customHeight="1" x14ac:dyDescent="0.25">
      <c r="A49" s="969"/>
      <c r="B49" s="378" t="s">
        <v>207</v>
      </c>
      <c r="C49" s="232">
        <v>254.99999999999989</v>
      </c>
      <c r="D49" s="232">
        <v>243</v>
      </c>
      <c r="E49" s="232">
        <v>282</v>
      </c>
      <c r="F49" s="232">
        <v>270.00000000000006</v>
      </c>
      <c r="G49" s="232">
        <v>274.00000000000006</v>
      </c>
      <c r="H49" s="232">
        <v>277</v>
      </c>
      <c r="I49" s="232">
        <v>282</v>
      </c>
      <c r="J49" s="232">
        <v>274</v>
      </c>
      <c r="K49" s="233" t="s">
        <v>208</v>
      </c>
      <c r="L49" s="972"/>
    </row>
    <row r="50" spans="1:12" ht="15.95" customHeight="1" x14ac:dyDescent="0.25">
      <c r="A50" s="969"/>
      <c r="B50" s="378" t="s">
        <v>209</v>
      </c>
      <c r="C50" s="232">
        <v>265</v>
      </c>
      <c r="D50" s="232">
        <v>321</v>
      </c>
      <c r="E50" s="232">
        <v>271</v>
      </c>
      <c r="F50" s="232">
        <v>310.00000000000006</v>
      </c>
      <c r="G50" s="232">
        <v>276.00000000000011</v>
      </c>
      <c r="H50" s="232">
        <v>302</v>
      </c>
      <c r="I50" s="232">
        <v>307</v>
      </c>
      <c r="J50" s="232">
        <v>323.00000000000006</v>
      </c>
      <c r="K50" s="233" t="s">
        <v>210</v>
      </c>
      <c r="L50" s="972"/>
    </row>
    <row r="51" spans="1:12" ht="15.95" customHeight="1" x14ac:dyDescent="0.25">
      <c r="A51" s="969"/>
      <c r="B51" s="378" t="s">
        <v>211</v>
      </c>
      <c r="C51" s="232">
        <v>159</v>
      </c>
      <c r="D51" s="232">
        <v>145.99999999999991</v>
      </c>
      <c r="E51" s="232">
        <v>160</v>
      </c>
      <c r="F51" s="232">
        <v>155</v>
      </c>
      <c r="G51" s="232">
        <v>163</v>
      </c>
      <c r="H51" s="232">
        <v>147.00000000000006</v>
      </c>
      <c r="I51" s="232">
        <v>176</v>
      </c>
      <c r="J51" s="232">
        <v>165.00000000000009</v>
      </c>
      <c r="K51" s="233" t="s">
        <v>218</v>
      </c>
      <c r="L51" s="972"/>
    </row>
    <row r="52" spans="1:12" ht="15.95" customHeight="1" x14ac:dyDescent="0.25">
      <c r="A52" s="970"/>
      <c r="B52" s="411" t="s">
        <v>28</v>
      </c>
      <c r="C52" s="412">
        <v>917</v>
      </c>
      <c r="D52" s="412">
        <v>919.99999999999977</v>
      </c>
      <c r="E52" s="412">
        <v>957.99999999999989</v>
      </c>
      <c r="F52" s="412">
        <v>952.00000000000023</v>
      </c>
      <c r="G52" s="412">
        <v>971.00000000000011</v>
      </c>
      <c r="H52" s="412">
        <v>948</v>
      </c>
      <c r="I52" s="412">
        <v>1080</v>
      </c>
      <c r="J52" s="412">
        <v>1025</v>
      </c>
      <c r="K52" s="413" t="s">
        <v>19</v>
      </c>
      <c r="L52" s="973"/>
    </row>
    <row r="53" spans="1:12" ht="15.95" customHeight="1" x14ac:dyDescent="0.25">
      <c r="A53" s="968" t="s">
        <v>42</v>
      </c>
      <c r="B53" s="414" t="s">
        <v>157</v>
      </c>
      <c r="C53" s="415">
        <v>7.0000000000000009</v>
      </c>
      <c r="D53" s="415">
        <v>6</v>
      </c>
      <c r="E53" s="415">
        <v>4</v>
      </c>
      <c r="F53" s="415">
        <v>5</v>
      </c>
      <c r="G53" s="415">
        <v>6</v>
      </c>
      <c r="H53" s="415">
        <v>6</v>
      </c>
      <c r="I53" s="415">
        <v>9</v>
      </c>
      <c r="J53" s="415">
        <v>8</v>
      </c>
      <c r="K53" s="383" t="s">
        <v>349</v>
      </c>
      <c r="L53" s="971" t="s">
        <v>43</v>
      </c>
    </row>
    <row r="54" spans="1:12" ht="15.95" customHeight="1" x14ac:dyDescent="0.25">
      <c r="A54" s="969"/>
      <c r="B54" s="378" t="s">
        <v>205</v>
      </c>
      <c r="C54" s="232">
        <v>34</v>
      </c>
      <c r="D54" s="232">
        <v>18</v>
      </c>
      <c r="E54" s="232">
        <v>31</v>
      </c>
      <c r="F54" s="232">
        <v>22</v>
      </c>
      <c r="G54" s="232">
        <v>40</v>
      </c>
      <c r="H54" s="232">
        <v>22</v>
      </c>
      <c r="I54" s="232">
        <v>42</v>
      </c>
      <c r="J54" s="232">
        <v>32</v>
      </c>
      <c r="K54" s="233" t="s">
        <v>206</v>
      </c>
      <c r="L54" s="972"/>
    </row>
    <row r="55" spans="1:12" ht="15.95" customHeight="1" x14ac:dyDescent="0.25">
      <c r="A55" s="969"/>
      <c r="B55" s="378" t="s">
        <v>207</v>
      </c>
      <c r="C55" s="232">
        <v>27.000000000000004</v>
      </c>
      <c r="D55" s="232">
        <v>27.000000000000004</v>
      </c>
      <c r="E55" s="232">
        <v>25</v>
      </c>
      <c r="F55" s="232">
        <v>28.000000000000004</v>
      </c>
      <c r="G55" s="232">
        <v>29</v>
      </c>
      <c r="H55" s="232">
        <v>26.000000000000007</v>
      </c>
      <c r="I55" s="232">
        <v>41</v>
      </c>
      <c r="J55" s="232">
        <v>33.000000000000007</v>
      </c>
      <c r="K55" s="233" t="s">
        <v>208</v>
      </c>
      <c r="L55" s="972"/>
    </row>
    <row r="56" spans="1:12" ht="15.95" customHeight="1" x14ac:dyDescent="0.25">
      <c r="A56" s="969"/>
      <c r="B56" s="378" t="s">
        <v>209</v>
      </c>
      <c r="C56" s="232">
        <v>5.0000000000000009</v>
      </c>
      <c r="D56" s="232">
        <v>18</v>
      </c>
      <c r="E56" s="232">
        <v>6.0000000000000009</v>
      </c>
      <c r="F56" s="232">
        <v>17</v>
      </c>
      <c r="G56" s="232">
        <v>3</v>
      </c>
      <c r="H56" s="232">
        <v>19</v>
      </c>
      <c r="I56" s="232">
        <v>8</v>
      </c>
      <c r="J56" s="232">
        <v>24</v>
      </c>
      <c r="K56" s="233" t="s">
        <v>210</v>
      </c>
      <c r="L56" s="972"/>
    </row>
    <row r="57" spans="1:12" ht="15.95" customHeight="1" x14ac:dyDescent="0.25">
      <c r="A57" s="969"/>
      <c r="B57" s="378" t="s">
        <v>211</v>
      </c>
      <c r="C57" s="232">
        <v>7.0000000000000009</v>
      </c>
      <c r="D57" s="232">
        <v>4.0000000000000009</v>
      </c>
      <c r="E57" s="232">
        <v>4</v>
      </c>
      <c r="F57" s="232">
        <v>2</v>
      </c>
      <c r="G57" s="232">
        <v>5</v>
      </c>
      <c r="H57" s="232">
        <v>5</v>
      </c>
      <c r="I57" s="232">
        <v>2</v>
      </c>
      <c r="J57" s="232">
        <v>1</v>
      </c>
      <c r="K57" s="233" t="s">
        <v>218</v>
      </c>
      <c r="L57" s="972"/>
    </row>
    <row r="58" spans="1:12" ht="15.95" customHeight="1" x14ac:dyDescent="0.25">
      <c r="A58" s="970"/>
      <c r="B58" s="411" t="s">
        <v>28</v>
      </c>
      <c r="C58" s="412">
        <v>80</v>
      </c>
      <c r="D58" s="412">
        <v>73</v>
      </c>
      <c r="E58" s="412">
        <v>70</v>
      </c>
      <c r="F58" s="412">
        <v>74</v>
      </c>
      <c r="G58" s="412">
        <v>83</v>
      </c>
      <c r="H58" s="412">
        <v>78</v>
      </c>
      <c r="I58" s="412">
        <v>102</v>
      </c>
      <c r="J58" s="412">
        <v>98</v>
      </c>
      <c r="K58" s="413" t="s">
        <v>19</v>
      </c>
      <c r="L58" s="973"/>
    </row>
    <row r="59" spans="1:12" ht="15.95" customHeight="1" x14ac:dyDescent="0.25">
      <c r="A59" s="968" t="s">
        <v>44</v>
      </c>
      <c r="B59" s="414" t="s">
        <v>157</v>
      </c>
      <c r="C59" s="415">
        <v>8</v>
      </c>
      <c r="D59" s="415">
        <v>6</v>
      </c>
      <c r="E59" s="415">
        <v>8</v>
      </c>
      <c r="F59" s="415">
        <v>6</v>
      </c>
      <c r="G59" s="415">
        <v>5</v>
      </c>
      <c r="H59" s="415">
        <v>6.0000000000000018</v>
      </c>
      <c r="I59" s="415">
        <v>8</v>
      </c>
      <c r="J59" s="415">
        <v>9</v>
      </c>
      <c r="K59" s="383" t="s">
        <v>349</v>
      </c>
      <c r="L59" s="971" t="s">
        <v>45</v>
      </c>
    </row>
    <row r="60" spans="1:12" ht="15.95" customHeight="1" x14ac:dyDescent="0.25">
      <c r="A60" s="969"/>
      <c r="B60" s="378" t="s">
        <v>205</v>
      </c>
      <c r="C60" s="232">
        <v>16</v>
      </c>
      <c r="D60" s="232">
        <v>18</v>
      </c>
      <c r="E60" s="232">
        <v>16</v>
      </c>
      <c r="F60" s="232">
        <v>10</v>
      </c>
      <c r="G60" s="232">
        <v>7</v>
      </c>
      <c r="H60" s="232">
        <v>14</v>
      </c>
      <c r="I60" s="232">
        <v>18</v>
      </c>
      <c r="J60" s="232">
        <v>14</v>
      </c>
      <c r="K60" s="233" t="s">
        <v>206</v>
      </c>
      <c r="L60" s="972"/>
    </row>
    <row r="61" spans="1:12" ht="15.95" customHeight="1" x14ac:dyDescent="0.25">
      <c r="A61" s="969"/>
      <c r="B61" s="378" t="s">
        <v>207</v>
      </c>
      <c r="C61" s="232">
        <v>10</v>
      </c>
      <c r="D61" s="232">
        <v>12</v>
      </c>
      <c r="E61" s="232">
        <v>11</v>
      </c>
      <c r="F61" s="232">
        <v>10.000000000000002</v>
      </c>
      <c r="G61" s="232">
        <v>3</v>
      </c>
      <c r="H61" s="232">
        <v>17.000000000000004</v>
      </c>
      <c r="I61" s="232">
        <v>15</v>
      </c>
      <c r="J61" s="232">
        <v>20</v>
      </c>
      <c r="K61" s="233" t="s">
        <v>208</v>
      </c>
      <c r="L61" s="972"/>
    </row>
    <row r="62" spans="1:12" ht="15.95" customHeight="1" x14ac:dyDescent="0.25">
      <c r="A62" s="969"/>
      <c r="B62" s="378" t="s">
        <v>209</v>
      </c>
      <c r="C62" s="232">
        <v>10</v>
      </c>
      <c r="D62" s="232">
        <v>3</v>
      </c>
      <c r="E62" s="232">
        <v>2</v>
      </c>
      <c r="F62" s="232">
        <v>6</v>
      </c>
      <c r="G62" s="232">
        <v>5</v>
      </c>
      <c r="H62" s="232">
        <v>9</v>
      </c>
      <c r="I62" s="232">
        <v>11</v>
      </c>
      <c r="J62" s="232">
        <v>13.000000000000002</v>
      </c>
      <c r="K62" s="233" t="s">
        <v>210</v>
      </c>
      <c r="L62" s="972"/>
    </row>
    <row r="63" spans="1:12" ht="15.95" customHeight="1" x14ac:dyDescent="0.25">
      <c r="A63" s="969"/>
      <c r="B63" s="378" t="s">
        <v>211</v>
      </c>
      <c r="C63" s="232">
        <v>0</v>
      </c>
      <c r="D63" s="232">
        <v>0</v>
      </c>
      <c r="E63" s="232">
        <v>0</v>
      </c>
      <c r="F63" s="232">
        <v>0</v>
      </c>
      <c r="G63" s="232">
        <v>0</v>
      </c>
      <c r="H63" s="232">
        <v>0</v>
      </c>
      <c r="I63" s="232">
        <v>0</v>
      </c>
      <c r="J63" s="232">
        <v>0</v>
      </c>
      <c r="K63" s="233" t="s">
        <v>218</v>
      </c>
      <c r="L63" s="972"/>
    </row>
    <row r="64" spans="1:12" ht="15.95" customHeight="1" thickBot="1" x14ac:dyDescent="0.3">
      <c r="A64" s="994"/>
      <c r="B64" s="382" t="s">
        <v>28</v>
      </c>
      <c r="C64" s="235">
        <v>44</v>
      </c>
      <c r="D64" s="235">
        <v>39</v>
      </c>
      <c r="E64" s="235">
        <v>37</v>
      </c>
      <c r="F64" s="235">
        <v>32</v>
      </c>
      <c r="G64" s="235">
        <v>20</v>
      </c>
      <c r="H64" s="235">
        <v>46</v>
      </c>
      <c r="I64" s="235">
        <v>52</v>
      </c>
      <c r="J64" s="235">
        <v>56</v>
      </c>
      <c r="K64" s="417" t="s">
        <v>19</v>
      </c>
      <c r="L64" s="995"/>
    </row>
    <row r="65" spans="1:12" ht="15.95" customHeight="1" thickTop="1" x14ac:dyDescent="0.25">
      <c r="A65" s="228"/>
      <c r="B65" s="228"/>
      <c r="C65" s="237"/>
      <c r="D65" s="237"/>
      <c r="E65" s="237"/>
      <c r="F65" s="237"/>
      <c r="G65" s="237"/>
      <c r="H65" s="237"/>
      <c r="I65" s="237"/>
      <c r="J65" s="237"/>
      <c r="L65" s="236"/>
    </row>
    <row r="66" spans="1:12" ht="15.95" customHeight="1" x14ac:dyDescent="0.25">
      <c r="A66" s="380"/>
      <c r="B66" s="380"/>
      <c r="C66" s="237"/>
      <c r="D66" s="237"/>
      <c r="E66" s="237"/>
      <c r="F66" s="237"/>
      <c r="G66" s="237"/>
      <c r="H66" s="237"/>
      <c r="I66" s="237"/>
      <c r="J66" s="237"/>
      <c r="L66" s="236"/>
    </row>
    <row r="67" spans="1:12" ht="15.95" customHeight="1" x14ac:dyDescent="0.25">
      <c r="A67" s="380"/>
      <c r="B67" s="380"/>
      <c r="C67" s="237"/>
      <c r="D67" s="237"/>
      <c r="E67" s="237"/>
      <c r="F67" s="237"/>
      <c r="G67" s="237"/>
      <c r="H67" s="237"/>
      <c r="I67" s="237"/>
      <c r="J67" s="237"/>
      <c r="L67" s="236"/>
    </row>
    <row r="68" spans="1:12" ht="12" customHeight="1" x14ac:dyDescent="0.25">
      <c r="A68" s="380"/>
      <c r="B68" s="380"/>
      <c r="C68" s="237"/>
      <c r="D68" s="237"/>
      <c r="E68" s="237"/>
      <c r="F68" s="237"/>
      <c r="G68" s="237"/>
      <c r="H68" s="237"/>
      <c r="I68" s="237"/>
      <c r="J68" s="237"/>
      <c r="L68" s="236"/>
    </row>
    <row r="69" spans="1:12" ht="12" customHeight="1" x14ac:dyDescent="0.25">
      <c r="A69" s="380"/>
      <c r="B69" s="380"/>
      <c r="C69" s="237"/>
      <c r="D69" s="237"/>
      <c r="E69" s="237"/>
      <c r="F69" s="237"/>
      <c r="G69" s="237"/>
      <c r="H69" s="237"/>
      <c r="I69" s="237"/>
      <c r="J69" s="237"/>
      <c r="L69" s="236"/>
    </row>
    <row r="70" spans="1:12" ht="12" customHeight="1" x14ac:dyDescent="0.25">
      <c r="A70" s="380"/>
      <c r="B70" s="380"/>
      <c r="C70" s="237"/>
      <c r="D70" s="237"/>
      <c r="E70" s="237"/>
      <c r="F70" s="237"/>
      <c r="G70" s="237"/>
      <c r="H70" s="237"/>
      <c r="I70" s="237"/>
      <c r="J70" s="237"/>
      <c r="L70" s="236"/>
    </row>
    <row r="71" spans="1:12" ht="12" customHeight="1" x14ac:dyDescent="0.25">
      <c r="A71" s="380"/>
      <c r="B71" s="380"/>
      <c r="C71" s="237"/>
      <c r="D71" s="237"/>
      <c r="E71" s="237"/>
      <c r="F71" s="237"/>
      <c r="G71" s="237"/>
      <c r="H71" s="237"/>
      <c r="I71" s="237"/>
      <c r="J71" s="237"/>
      <c r="L71" s="236"/>
    </row>
    <row r="72" spans="1:12" ht="21.75" customHeight="1" thickBot="1" x14ac:dyDescent="0.3">
      <c r="A72" s="979" t="s">
        <v>386</v>
      </c>
      <c r="B72" s="979"/>
      <c r="C72" s="979"/>
      <c r="D72" s="979"/>
      <c r="E72" s="979"/>
      <c r="F72" s="979"/>
      <c r="G72" s="979"/>
      <c r="H72" s="979"/>
      <c r="I72" s="979"/>
      <c r="J72" s="979"/>
      <c r="K72" s="980" t="s">
        <v>219</v>
      </c>
      <c r="L72" s="980"/>
    </row>
    <row r="73" spans="1:12" ht="18" customHeight="1" thickTop="1" x14ac:dyDescent="0.25">
      <c r="A73" s="974" t="s">
        <v>30</v>
      </c>
      <c r="B73" s="976" t="s">
        <v>387</v>
      </c>
      <c r="C73" s="974"/>
      <c r="D73" s="974"/>
      <c r="E73" s="974" t="s">
        <v>388</v>
      </c>
      <c r="F73" s="974"/>
      <c r="G73" s="974" t="s">
        <v>389</v>
      </c>
      <c r="H73" s="974"/>
      <c r="I73" s="974" t="s">
        <v>390</v>
      </c>
      <c r="J73" s="974"/>
      <c r="K73" s="976" t="s">
        <v>201</v>
      </c>
      <c r="L73" s="985" t="s">
        <v>32</v>
      </c>
    </row>
    <row r="74" spans="1:12" ht="17.100000000000001" customHeight="1" x14ac:dyDescent="0.25">
      <c r="A74" s="972"/>
      <c r="B74" s="977"/>
      <c r="C74" s="731" t="s">
        <v>202</v>
      </c>
      <c r="D74" s="572" t="s">
        <v>203</v>
      </c>
      <c r="E74" s="572" t="s">
        <v>202</v>
      </c>
      <c r="F74" s="572" t="s">
        <v>203</v>
      </c>
      <c r="G74" s="572" t="s">
        <v>202</v>
      </c>
      <c r="H74" s="572" t="s">
        <v>203</v>
      </c>
      <c r="I74" s="572" t="s">
        <v>202</v>
      </c>
      <c r="J74" s="572" t="s">
        <v>203</v>
      </c>
      <c r="K74" s="977"/>
      <c r="L74" s="986"/>
    </row>
    <row r="75" spans="1:12" ht="17.100000000000001" customHeight="1" thickBot="1" x14ac:dyDescent="0.3">
      <c r="A75" s="975"/>
      <c r="B75" s="978"/>
      <c r="C75" s="731" t="s">
        <v>17</v>
      </c>
      <c r="D75" s="572" t="s">
        <v>18</v>
      </c>
      <c r="E75" s="572" t="s">
        <v>17</v>
      </c>
      <c r="F75" s="572" t="s">
        <v>18</v>
      </c>
      <c r="G75" s="572" t="s">
        <v>17</v>
      </c>
      <c r="H75" s="572" t="s">
        <v>18</v>
      </c>
      <c r="I75" s="572" t="s">
        <v>17</v>
      </c>
      <c r="J75" s="572" t="s">
        <v>18</v>
      </c>
      <c r="K75" s="978"/>
      <c r="L75" s="987"/>
    </row>
    <row r="76" spans="1:12" ht="23.25" customHeight="1" thickTop="1" x14ac:dyDescent="0.25">
      <c r="A76" s="981" t="s">
        <v>46</v>
      </c>
      <c r="B76" s="381" t="s">
        <v>157</v>
      </c>
      <c r="C76" s="229">
        <v>44</v>
      </c>
      <c r="D76" s="229">
        <v>38</v>
      </c>
      <c r="E76" s="229">
        <v>51</v>
      </c>
      <c r="F76" s="229">
        <v>42</v>
      </c>
      <c r="G76" s="229">
        <v>56</v>
      </c>
      <c r="H76" s="229">
        <v>45</v>
      </c>
      <c r="I76" s="229">
        <v>67</v>
      </c>
      <c r="J76" s="229">
        <v>55</v>
      </c>
      <c r="K76" s="383" t="s">
        <v>349</v>
      </c>
      <c r="L76" s="984" t="s">
        <v>47</v>
      </c>
    </row>
    <row r="77" spans="1:12" ht="15.95" customHeight="1" x14ac:dyDescent="0.25">
      <c r="A77" s="982"/>
      <c r="B77" s="378" t="s">
        <v>205</v>
      </c>
      <c r="C77" s="232">
        <v>61</v>
      </c>
      <c r="D77" s="232">
        <v>83</v>
      </c>
      <c r="E77" s="232">
        <v>54</v>
      </c>
      <c r="F77" s="232">
        <v>65</v>
      </c>
      <c r="G77" s="232">
        <v>60</v>
      </c>
      <c r="H77" s="232">
        <v>75</v>
      </c>
      <c r="I77" s="232">
        <v>71.000000000000014</v>
      </c>
      <c r="J77" s="232">
        <v>85</v>
      </c>
      <c r="K77" s="233" t="s">
        <v>206</v>
      </c>
      <c r="L77" s="972"/>
    </row>
    <row r="78" spans="1:12" ht="15.95" customHeight="1" x14ac:dyDescent="0.25">
      <c r="A78" s="982"/>
      <c r="B78" s="378" t="s">
        <v>207</v>
      </c>
      <c r="C78" s="232">
        <v>64</v>
      </c>
      <c r="D78" s="232">
        <v>55.000000000000007</v>
      </c>
      <c r="E78" s="232">
        <v>57</v>
      </c>
      <c r="F78" s="232">
        <v>53</v>
      </c>
      <c r="G78" s="232">
        <v>63</v>
      </c>
      <c r="H78" s="232">
        <v>58</v>
      </c>
      <c r="I78" s="232">
        <v>73</v>
      </c>
      <c r="J78" s="232">
        <v>61.000000000000007</v>
      </c>
      <c r="K78" s="233" t="s">
        <v>208</v>
      </c>
      <c r="L78" s="972"/>
    </row>
    <row r="79" spans="1:12" ht="15.95" customHeight="1" x14ac:dyDescent="0.25">
      <c r="A79" s="982"/>
      <c r="B79" s="378" t="s">
        <v>209</v>
      </c>
      <c r="C79" s="232">
        <v>29</v>
      </c>
      <c r="D79" s="232">
        <v>21</v>
      </c>
      <c r="E79" s="232">
        <v>21</v>
      </c>
      <c r="F79" s="232">
        <v>17</v>
      </c>
      <c r="G79" s="232">
        <v>21</v>
      </c>
      <c r="H79" s="232">
        <v>18</v>
      </c>
      <c r="I79" s="232">
        <v>33</v>
      </c>
      <c r="J79" s="232">
        <v>26.000000000000004</v>
      </c>
      <c r="K79" s="233" t="s">
        <v>210</v>
      </c>
      <c r="L79" s="972"/>
    </row>
    <row r="80" spans="1:12" ht="15.95" customHeight="1" x14ac:dyDescent="0.25">
      <c r="A80" s="982"/>
      <c r="B80" s="378" t="s">
        <v>211</v>
      </c>
      <c r="C80" s="232">
        <v>18</v>
      </c>
      <c r="D80" s="232">
        <v>15</v>
      </c>
      <c r="E80" s="232">
        <v>8</v>
      </c>
      <c r="F80" s="232">
        <v>6</v>
      </c>
      <c r="G80" s="232">
        <v>8</v>
      </c>
      <c r="H80" s="232">
        <v>6</v>
      </c>
      <c r="I80" s="232">
        <v>18</v>
      </c>
      <c r="J80" s="232">
        <v>15</v>
      </c>
      <c r="K80" s="233" t="s">
        <v>218</v>
      </c>
      <c r="L80" s="972"/>
    </row>
    <row r="81" spans="1:12" ht="15.95" customHeight="1" x14ac:dyDescent="0.25">
      <c r="A81" s="983"/>
      <c r="B81" s="411" t="s">
        <v>28</v>
      </c>
      <c r="C81" s="412">
        <v>216</v>
      </c>
      <c r="D81" s="412">
        <v>212</v>
      </c>
      <c r="E81" s="412">
        <v>191</v>
      </c>
      <c r="F81" s="412">
        <v>183</v>
      </c>
      <c r="G81" s="412">
        <f t="shared" ref="G81" si="0">SUM(G76:G80)</f>
        <v>208</v>
      </c>
      <c r="H81" s="412">
        <v>202</v>
      </c>
      <c r="I81" s="412">
        <v>262</v>
      </c>
      <c r="J81" s="412">
        <v>242</v>
      </c>
      <c r="K81" s="413" t="s">
        <v>19</v>
      </c>
      <c r="L81" s="973"/>
    </row>
    <row r="82" spans="1:12" ht="15.95" customHeight="1" x14ac:dyDescent="0.25">
      <c r="A82" s="968" t="s">
        <v>48</v>
      </c>
      <c r="B82" s="414" t="s">
        <v>157</v>
      </c>
      <c r="C82" s="415">
        <v>7</v>
      </c>
      <c r="D82" s="415">
        <v>4</v>
      </c>
      <c r="E82" s="415">
        <v>7</v>
      </c>
      <c r="F82" s="415">
        <v>3.0000000000000009</v>
      </c>
      <c r="G82" s="415">
        <v>7</v>
      </c>
      <c r="H82" s="415">
        <v>3.0000000000000009</v>
      </c>
      <c r="I82" s="415">
        <v>7</v>
      </c>
      <c r="J82" s="415">
        <v>3.0000000000000009</v>
      </c>
      <c r="K82" s="383" t="s">
        <v>349</v>
      </c>
      <c r="L82" s="971" t="s">
        <v>49</v>
      </c>
    </row>
    <row r="83" spans="1:12" ht="15.95" customHeight="1" x14ac:dyDescent="0.25">
      <c r="A83" s="969"/>
      <c r="B83" s="378" t="s">
        <v>205</v>
      </c>
      <c r="C83" s="232">
        <v>29</v>
      </c>
      <c r="D83" s="232">
        <v>24.000000000000004</v>
      </c>
      <c r="E83" s="232">
        <v>30</v>
      </c>
      <c r="F83" s="232">
        <v>25</v>
      </c>
      <c r="G83" s="232">
        <v>28.000000000000004</v>
      </c>
      <c r="H83" s="232">
        <v>23.000000000000004</v>
      </c>
      <c r="I83" s="232">
        <v>30</v>
      </c>
      <c r="J83" s="232">
        <v>26.000000000000004</v>
      </c>
      <c r="K83" s="233" t="s">
        <v>206</v>
      </c>
      <c r="L83" s="972"/>
    </row>
    <row r="84" spans="1:12" ht="15.95" customHeight="1" x14ac:dyDescent="0.25">
      <c r="A84" s="969"/>
      <c r="B84" s="378" t="s">
        <v>207</v>
      </c>
      <c r="C84" s="232">
        <v>26.000000000000004</v>
      </c>
      <c r="D84" s="232">
        <v>46.000000000000007</v>
      </c>
      <c r="E84" s="232">
        <v>29</v>
      </c>
      <c r="F84" s="232">
        <v>46.000000000000007</v>
      </c>
      <c r="G84" s="232">
        <v>26.000000000000004</v>
      </c>
      <c r="H84" s="232">
        <v>46.000000000000007</v>
      </c>
      <c r="I84" s="232">
        <v>33</v>
      </c>
      <c r="J84" s="232">
        <v>49</v>
      </c>
      <c r="K84" s="233" t="s">
        <v>208</v>
      </c>
      <c r="L84" s="972"/>
    </row>
    <row r="85" spans="1:12" ht="15.95" customHeight="1" x14ac:dyDescent="0.25">
      <c r="A85" s="969"/>
      <c r="B85" s="378" t="s">
        <v>209</v>
      </c>
      <c r="C85" s="232">
        <v>43.000000000000007</v>
      </c>
      <c r="D85" s="232">
        <v>24.000000000000004</v>
      </c>
      <c r="E85" s="232">
        <v>47</v>
      </c>
      <c r="F85" s="232">
        <v>23</v>
      </c>
      <c r="G85" s="232">
        <v>46</v>
      </c>
      <c r="H85" s="232">
        <v>25.000000000000007</v>
      </c>
      <c r="I85" s="232">
        <v>50</v>
      </c>
      <c r="J85" s="232">
        <v>28.000000000000007</v>
      </c>
      <c r="K85" s="233" t="s">
        <v>210</v>
      </c>
      <c r="L85" s="972"/>
    </row>
    <row r="86" spans="1:12" ht="15.95" customHeight="1" x14ac:dyDescent="0.25">
      <c r="A86" s="969"/>
      <c r="B86" s="378" t="s">
        <v>211</v>
      </c>
      <c r="C86" s="232">
        <v>30</v>
      </c>
      <c r="D86" s="232">
        <v>30</v>
      </c>
      <c r="E86" s="232">
        <v>37</v>
      </c>
      <c r="F86" s="232">
        <v>35</v>
      </c>
      <c r="G86" s="232">
        <v>37</v>
      </c>
      <c r="H86" s="232">
        <v>35</v>
      </c>
      <c r="I86" s="232">
        <v>37</v>
      </c>
      <c r="J86" s="232">
        <v>35</v>
      </c>
      <c r="K86" s="233" t="s">
        <v>218</v>
      </c>
      <c r="L86" s="972"/>
    </row>
    <row r="87" spans="1:12" ht="15.95" customHeight="1" x14ac:dyDescent="0.25">
      <c r="A87" s="970"/>
      <c r="B87" s="411" t="s">
        <v>28</v>
      </c>
      <c r="C87" s="412">
        <v>135</v>
      </c>
      <c r="D87" s="412">
        <v>128</v>
      </c>
      <c r="E87" s="412">
        <v>150</v>
      </c>
      <c r="F87" s="412">
        <v>132</v>
      </c>
      <c r="G87" s="412">
        <f t="shared" ref="G87" si="1">SUM(G82:G86)</f>
        <v>144</v>
      </c>
      <c r="H87" s="412">
        <v>132.00000000000003</v>
      </c>
      <c r="I87" s="412">
        <v>157</v>
      </c>
      <c r="J87" s="412">
        <v>141</v>
      </c>
      <c r="K87" s="413" t="s">
        <v>19</v>
      </c>
      <c r="L87" s="973"/>
    </row>
    <row r="88" spans="1:12" ht="15.95" customHeight="1" x14ac:dyDescent="0.25">
      <c r="A88" s="968" t="s">
        <v>50</v>
      </c>
      <c r="B88" s="414" t="s">
        <v>157</v>
      </c>
      <c r="C88" s="415">
        <v>5</v>
      </c>
      <c r="D88" s="415">
        <v>5</v>
      </c>
      <c r="E88" s="415">
        <v>4</v>
      </c>
      <c r="F88" s="415">
        <v>5</v>
      </c>
      <c r="G88" s="415">
        <v>4</v>
      </c>
      <c r="H88" s="415">
        <v>9</v>
      </c>
      <c r="I88" s="415">
        <v>6</v>
      </c>
      <c r="J88" s="415">
        <v>12</v>
      </c>
      <c r="K88" s="383" t="s">
        <v>349</v>
      </c>
      <c r="L88" s="1001" t="s">
        <v>51</v>
      </c>
    </row>
    <row r="89" spans="1:12" ht="15.95" customHeight="1" x14ac:dyDescent="0.25">
      <c r="A89" s="969"/>
      <c r="B89" s="378" t="s">
        <v>205</v>
      </c>
      <c r="C89" s="232">
        <v>8</v>
      </c>
      <c r="D89" s="232">
        <v>12</v>
      </c>
      <c r="E89" s="232">
        <v>8</v>
      </c>
      <c r="F89" s="232">
        <v>13</v>
      </c>
      <c r="G89" s="232">
        <v>10</v>
      </c>
      <c r="H89" s="232">
        <v>15</v>
      </c>
      <c r="I89" s="232">
        <v>12.000000000000002</v>
      </c>
      <c r="J89" s="232">
        <v>14</v>
      </c>
      <c r="K89" s="233" t="s">
        <v>206</v>
      </c>
      <c r="L89" s="977"/>
    </row>
    <row r="90" spans="1:12" ht="15.95" customHeight="1" x14ac:dyDescent="0.25">
      <c r="A90" s="969"/>
      <c r="B90" s="378" t="s">
        <v>207</v>
      </c>
      <c r="C90" s="232">
        <v>21</v>
      </c>
      <c r="D90" s="232">
        <v>18.000000000000004</v>
      </c>
      <c r="E90" s="232">
        <v>19</v>
      </c>
      <c r="F90" s="232">
        <v>18.000000000000004</v>
      </c>
      <c r="G90" s="232">
        <v>24</v>
      </c>
      <c r="H90" s="232">
        <v>21</v>
      </c>
      <c r="I90" s="232">
        <v>26</v>
      </c>
      <c r="J90" s="232">
        <v>25</v>
      </c>
      <c r="K90" s="233" t="s">
        <v>208</v>
      </c>
      <c r="L90" s="977"/>
    </row>
    <row r="91" spans="1:12" ht="15.95" customHeight="1" x14ac:dyDescent="0.25">
      <c r="A91" s="969"/>
      <c r="B91" s="378" t="s">
        <v>209</v>
      </c>
      <c r="C91" s="232">
        <v>44</v>
      </c>
      <c r="D91" s="232">
        <v>61</v>
      </c>
      <c r="E91" s="232">
        <v>44</v>
      </c>
      <c r="F91" s="232">
        <v>59</v>
      </c>
      <c r="G91" s="232">
        <v>46</v>
      </c>
      <c r="H91" s="232">
        <v>57</v>
      </c>
      <c r="I91" s="232">
        <v>50.000000000000007</v>
      </c>
      <c r="J91" s="232">
        <v>63</v>
      </c>
      <c r="K91" s="233" t="s">
        <v>210</v>
      </c>
      <c r="L91" s="977"/>
    </row>
    <row r="92" spans="1:12" ht="15.95" customHeight="1" x14ac:dyDescent="0.25">
      <c r="A92" s="969"/>
      <c r="B92" s="378" t="s">
        <v>211</v>
      </c>
      <c r="C92" s="232">
        <v>64</v>
      </c>
      <c r="D92" s="232">
        <v>47</v>
      </c>
      <c r="E92" s="232">
        <v>64</v>
      </c>
      <c r="F92" s="232">
        <v>47</v>
      </c>
      <c r="G92" s="232">
        <v>69</v>
      </c>
      <c r="H92" s="232">
        <v>51.000000000000014</v>
      </c>
      <c r="I92" s="232">
        <v>68</v>
      </c>
      <c r="J92" s="232">
        <v>54</v>
      </c>
      <c r="K92" s="233" t="s">
        <v>218</v>
      </c>
      <c r="L92" s="977"/>
    </row>
    <row r="93" spans="1:12" ht="15.95" customHeight="1" x14ac:dyDescent="0.25">
      <c r="A93" s="970"/>
      <c r="B93" s="411" t="s">
        <v>28</v>
      </c>
      <c r="C93" s="412">
        <v>142</v>
      </c>
      <c r="D93" s="412">
        <v>143</v>
      </c>
      <c r="E93" s="412">
        <v>139</v>
      </c>
      <c r="F93" s="412">
        <v>142</v>
      </c>
      <c r="G93" s="412">
        <f t="shared" ref="G93" si="2">SUM(G88:G92)</f>
        <v>153</v>
      </c>
      <c r="H93" s="412">
        <v>153</v>
      </c>
      <c r="I93" s="412">
        <v>162</v>
      </c>
      <c r="J93" s="412">
        <v>168</v>
      </c>
      <c r="K93" s="413" t="s">
        <v>19</v>
      </c>
      <c r="L93" s="1002"/>
    </row>
    <row r="94" spans="1:12" ht="15.95" customHeight="1" x14ac:dyDescent="0.25">
      <c r="A94" s="988" t="s">
        <v>52</v>
      </c>
      <c r="B94" s="409" t="s">
        <v>157</v>
      </c>
      <c r="C94" s="410">
        <v>0</v>
      </c>
      <c r="D94" s="410">
        <v>0</v>
      </c>
      <c r="E94" s="410">
        <v>0</v>
      </c>
      <c r="F94" s="410">
        <v>0</v>
      </c>
      <c r="G94" s="410">
        <v>0</v>
      </c>
      <c r="H94" s="410">
        <v>0</v>
      </c>
      <c r="I94" s="410">
        <v>0</v>
      </c>
      <c r="J94" s="410">
        <v>0</v>
      </c>
      <c r="K94" s="383" t="s">
        <v>349</v>
      </c>
      <c r="L94" s="977" t="s">
        <v>53</v>
      </c>
    </row>
    <row r="95" spans="1:12" ht="15.95" customHeight="1" x14ac:dyDescent="0.25">
      <c r="A95" s="969"/>
      <c r="B95" s="231" t="s">
        <v>205</v>
      </c>
      <c r="C95" s="232">
        <v>6</v>
      </c>
      <c r="D95" s="232">
        <v>13</v>
      </c>
      <c r="E95" s="232">
        <v>10</v>
      </c>
      <c r="F95" s="232">
        <v>8</v>
      </c>
      <c r="G95" s="232">
        <v>7</v>
      </c>
      <c r="H95" s="232">
        <v>8</v>
      </c>
      <c r="I95" s="232">
        <v>15</v>
      </c>
      <c r="J95" s="232">
        <v>15</v>
      </c>
      <c r="K95" s="233" t="s">
        <v>206</v>
      </c>
      <c r="L95" s="977"/>
    </row>
    <row r="96" spans="1:12" ht="15.95" customHeight="1" x14ac:dyDescent="0.25">
      <c r="A96" s="969"/>
      <c r="B96" s="231" t="s">
        <v>207</v>
      </c>
      <c r="C96" s="232">
        <v>4</v>
      </c>
      <c r="D96" s="232">
        <v>3</v>
      </c>
      <c r="E96" s="232">
        <v>4</v>
      </c>
      <c r="F96" s="232">
        <v>3</v>
      </c>
      <c r="G96" s="232">
        <v>8</v>
      </c>
      <c r="H96" s="232">
        <v>4</v>
      </c>
      <c r="I96" s="232">
        <v>4</v>
      </c>
      <c r="J96" s="232">
        <v>4</v>
      </c>
      <c r="K96" s="233" t="s">
        <v>208</v>
      </c>
      <c r="L96" s="977"/>
    </row>
    <row r="97" spans="1:12" ht="15.95" customHeight="1" x14ac:dyDescent="0.25">
      <c r="A97" s="969"/>
      <c r="B97" s="231" t="s">
        <v>209</v>
      </c>
      <c r="C97" s="232">
        <v>1</v>
      </c>
      <c r="D97" s="232">
        <v>1</v>
      </c>
      <c r="E97" s="232">
        <v>1</v>
      </c>
      <c r="F97" s="232">
        <v>4</v>
      </c>
      <c r="G97" s="232">
        <v>1</v>
      </c>
      <c r="H97" s="232">
        <v>6</v>
      </c>
      <c r="I97" s="232">
        <v>0</v>
      </c>
      <c r="J97" s="232">
        <v>0</v>
      </c>
      <c r="K97" s="233" t="s">
        <v>210</v>
      </c>
      <c r="L97" s="977"/>
    </row>
    <row r="98" spans="1:12" ht="15.95" customHeight="1" x14ac:dyDescent="0.25">
      <c r="A98" s="969"/>
      <c r="B98" s="231" t="s">
        <v>211</v>
      </c>
      <c r="C98" s="232">
        <v>0</v>
      </c>
      <c r="D98" s="232">
        <v>2</v>
      </c>
      <c r="E98" s="232">
        <v>0</v>
      </c>
      <c r="F98" s="232">
        <v>0</v>
      </c>
      <c r="G98" s="232">
        <v>0</v>
      </c>
      <c r="H98" s="232">
        <v>0</v>
      </c>
      <c r="I98" s="232">
        <v>0</v>
      </c>
      <c r="J98" s="232">
        <v>0</v>
      </c>
      <c r="K98" s="233" t="s">
        <v>218</v>
      </c>
      <c r="L98" s="977"/>
    </row>
    <row r="99" spans="1:12" ht="15.95" customHeight="1" thickBot="1" x14ac:dyDescent="0.3">
      <c r="A99" s="994"/>
      <c r="B99" s="234" t="s">
        <v>28</v>
      </c>
      <c r="C99" s="235">
        <v>11</v>
      </c>
      <c r="D99" s="235">
        <v>19</v>
      </c>
      <c r="E99" s="235">
        <v>15</v>
      </c>
      <c r="F99" s="235">
        <v>15</v>
      </c>
      <c r="G99" s="235">
        <f t="shared" ref="G99" si="3">SUM(G94:G98)</f>
        <v>16</v>
      </c>
      <c r="H99" s="235">
        <v>18</v>
      </c>
      <c r="I99" s="235">
        <v>19</v>
      </c>
      <c r="J99" s="235">
        <v>19</v>
      </c>
      <c r="K99" s="417" t="s">
        <v>19</v>
      </c>
      <c r="L99" s="1003"/>
    </row>
    <row r="100" spans="1:12" ht="12.75" customHeight="1" thickTop="1" x14ac:dyDescent="0.25">
      <c r="A100" s="238"/>
      <c r="B100" s="228"/>
      <c r="L100" s="236"/>
    </row>
    <row r="101" spans="1:12" ht="12.75" customHeight="1" x14ac:dyDescent="0.25">
      <c r="A101" s="238"/>
      <c r="B101" s="380"/>
      <c r="L101" s="236"/>
    </row>
    <row r="102" spans="1:12" ht="12.75" customHeight="1" x14ac:dyDescent="0.25">
      <c r="A102" s="238"/>
      <c r="B102" s="380"/>
      <c r="L102" s="236"/>
    </row>
    <row r="103" spans="1:12" ht="12.75" customHeight="1" x14ac:dyDescent="0.25">
      <c r="A103" s="238"/>
      <c r="B103" s="734"/>
      <c r="L103" s="236"/>
    </row>
    <row r="104" spans="1:12" ht="12.75" customHeight="1" x14ac:dyDescent="0.25">
      <c r="A104" s="238"/>
      <c r="B104" s="734"/>
      <c r="L104" s="236"/>
    </row>
    <row r="105" spans="1:12" ht="12.75" customHeight="1" x14ac:dyDescent="0.25">
      <c r="A105" s="238"/>
      <c r="B105" s="734"/>
      <c r="L105" s="236"/>
    </row>
    <row r="106" spans="1:12" ht="12.75" customHeight="1" x14ac:dyDescent="0.25">
      <c r="A106" s="238"/>
      <c r="B106" s="380"/>
      <c r="L106" s="236"/>
    </row>
    <row r="107" spans="1:12" ht="17.100000000000001" customHeight="1" thickBot="1" x14ac:dyDescent="0.3">
      <c r="A107" s="979" t="s">
        <v>386</v>
      </c>
      <c r="B107" s="979"/>
      <c r="C107" s="979"/>
      <c r="D107" s="979"/>
      <c r="E107" s="979"/>
      <c r="F107" s="979"/>
      <c r="G107" s="979"/>
      <c r="H107" s="979"/>
      <c r="I107" s="979"/>
      <c r="J107" s="979"/>
      <c r="K107" s="980" t="s">
        <v>219</v>
      </c>
      <c r="L107" s="980"/>
    </row>
    <row r="108" spans="1:12" ht="17.100000000000001" customHeight="1" thickTop="1" x14ac:dyDescent="0.25">
      <c r="A108" s="974" t="s">
        <v>30</v>
      </c>
      <c r="B108" s="976" t="s">
        <v>391</v>
      </c>
      <c r="C108" s="974"/>
      <c r="D108" s="974"/>
      <c r="E108" s="974" t="s">
        <v>388</v>
      </c>
      <c r="F108" s="974"/>
      <c r="G108" s="974" t="s">
        <v>389</v>
      </c>
      <c r="H108" s="974"/>
      <c r="I108" s="974" t="s">
        <v>390</v>
      </c>
      <c r="J108" s="974"/>
      <c r="K108" s="976" t="s">
        <v>201</v>
      </c>
      <c r="L108" s="976" t="s">
        <v>32</v>
      </c>
    </row>
    <row r="109" spans="1:12" ht="17.100000000000001" customHeight="1" x14ac:dyDescent="0.25">
      <c r="A109" s="972"/>
      <c r="B109" s="977"/>
      <c r="C109" s="731" t="s">
        <v>202</v>
      </c>
      <c r="D109" s="572" t="s">
        <v>203</v>
      </c>
      <c r="E109" s="572" t="s">
        <v>202</v>
      </c>
      <c r="F109" s="572" t="s">
        <v>203</v>
      </c>
      <c r="G109" s="572" t="s">
        <v>202</v>
      </c>
      <c r="H109" s="572" t="s">
        <v>203</v>
      </c>
      <c r="I109" s="572" t="s">
        <v>202</v>
      </c>
      <c r="J109" s="572" t="s">
        <v>203</v>
      </c>
      <c r="K109" s="977"/>
      <c r="L109" s="977"/>
    </row>
    <row r="110" spans="1:12" ht="17.100000000000001" customHeight="1" thickBot="1" x14ac:dyDescent="0.3">
      <c r="A110" s="975"/>
      <c r="B110" s="978"/>
      <c r="C110" s="731" t="s">
        <v>17</v>
      </c>
      <c r="D110" s="572" t="s">
        <v>18</v>
      </c>
      <c r="E110" s="572" t="s">
        <v>17</v>
      </c>
      <c r="F110" s="572" t="s">
        <v>18</v>
      </c>
      <c r="G110" s="572" t="s">
        <v>17</v>
      </c>
      <c r="H110" s="572" t="s">
        <v>18</v>
      </c>
      <c r="I110" s="572" t="s">
        <v>17</v>
      </c>
      <c r="J110" s="572" t="s">
        <v>18</v>
      </c>
      <c r="K110" s="978"/>
      <c r="L110" s="978"/>
    </row>
    <row r="111" spans="1:12" ht="23.25" customHeight="1" thickTop="1" x14ac:dyDescent="0.25">
      <c r="A111" s="1004" t="s">
        <v>54</v>
      </c>
      <c r="B111" s="381" t="s">
        <v>157</v>
      </c>
      <c r="C111" s="229">
        <v>0</v>
      </c>
      <c r="D111" s="229">
        <v>0</v>
      </c>
      <c r="E111" s="229">
        <v>0</v>
      </c>
      <c r="F111" s="229">
        <v>0</v>
      </c>
      <c r="G111" s="229">
        <v>0</v>
      </c>
      <c r="H111" s="229">
        <v>0</v>
      </c>
      <c r="I111" s="229">
        <v>0</v>
      </c>
      <c r="J111" s="229">
        <v>0</v>
      </c>
      <c r="K111" s="383" t="s">
        <v>349</v>
      </c>
      <c r="L111" s="984" t="s">
        <v>55</v>
      </c>
    </row>
    <row r="112" spans="1:12" ht="15.95" customHeight="1" x14ac:dyDescent="0.25">
      <c r="A112" s="969"/>
      <c r="B112" s="378" t="s">
        <v>205</v>
      </c>
      <c r="C112" s="232">
        <v>7.0000000000000027</v>
      </c>
      <c r="D112" s="232">
        <v>14.000000000000005</v>
      </c>
      <c r="E112" s="232">
        <v>6.0000000000000009</v>
      </c>
      <c r="F112" s="232">
        <v>12.000000000000002</v>
      </c>
      <c r="G112" s="232">
        <v>5</v>
      </c>
      <c r="H112" s="232">
        <v>10</v>
      </c>
      <c r="I112" s="232">
        <v>7.0000000000000027</v>
      </c>
      <c r="J112" s="232">
        <v>14.000000000000005</v>
      </c>
      <c r="K112" s="233" t="s">
        <v>206</v>
      </c>
      <c r="L112" s="972"/>
    </row>
    <row r="113" spans="1:12" ht="15.95" customHeight="1" x14ac:dyDescent="0.25">
      <c r="A113" s="969"/>
      <c r="B113" s="378" t="s">
        <v>207</v>
      </c>
      <c r="C113" s="232">
        <v>65</v>
      </c>
      <c r="D113" s="232">
        <v>101</v>
      </c>
      <c r="E113" s="232">
        <v>63.000000000000007</v>
      </c>
      <c r="F113" s="232">
        <v>95</v>
      </c>
      <c r="G113" s="232">
        <v>62</v>
      </c>
      <c r="H113" s="232">
        <v>95</v>
      </c>
      <c r="I113" s="232">
        <v>66</v>
      </c>
      <c r="J113" s="232">
        <v>99</v>
      </c>
      <c r="K113" s="233" t="s">
        <v>208</v>
      </c>
      <c r="L113" s="972"/>
    </row>
    <row r="114" spans="1:12" ht="15.95" customHeight="1" x14ac:dyDescent="0.25">
      <c r="A114" s="969"/>
      <c r="B114" s="378" t="s">
        <v>209</v>
      </c>
      <c r="C114" s="232">
        <v>137</v>
      </c>
      <c r="D114" s="232">
        <v>185.00000000000003</v>
      </c>
      <c r="E114" s="232">
        <v>125</v>
      </c>
      <c r="F114" s="232">
        <v>169</v>
      </c>
      <c r="G114" s="232">
        <v>123.00000000000001</v>
      </c>
      <c r="H114" s="232">
        <v>167</v>
      </c>
      <c r="I114" s="232">
        <v>137</v>
      </c>
      <c r="J114" s="232">
        <v>185</v>
      </c>
      <c r="K114" s="233" t="s">
        <v>210</v>
      </c>
      <c r="L114" s="972"/>
    </row>
    <row r="115" spans="1:12" ht="15.95" customHeight="1" x14ac:dyDescent="0.25">
      <c r="A115" s="969"/>
      <c r="B115" s="378" t="s">
        <v>211</v>
      </c>
      <c r="C115" s="232">
        <v>101</v>
      </c>
      <c r="D115" s="232">
        <v>135</v>
      </c>
      <c r="E115" s="232">
        <v>96</v>
      </c>
      <c r="F115" s="232">
        <v>129.00000000000003</v>
      </c>
      <c r="G115" s="232">
        <v>92</v>
      </c>
      <c r="H115" s="232">
        <v>128</v>
      </c>
      <c r="I115" s="232">
        <v>110.00000000000001</v>
      </c>
      <c r="J115" s="232">
        <v>155</v>
      </c>
      <c r="K115" s="233" t="s">
        <v>218</v>
      </c>
      <c r="L115" s="972"/>
    </row>
    <row r="116" spans="1:12" ht="15.95" customHeight="1" x14ac:dyDescent="0.25">
      <c r="A116" s="970"/>
      <c r="B116" s="411" t="s">
        <v>28</v>
      </c>
      <c r="C116" s="412">
        <f t="shared" ref="C116" si="4">SUM(C111:C115)</f>
        <v>310</v>
      </c>
      <c r="D116" s="412">
        <f>SUM(D111:D115)</f>
        <v>435</v>
      </c>
      <c r="E116" s="412">
        <f t="shared" ref="E116:J116" si="5">SUM(E111:E115)</f>
        <v>290</v>
      </c>
      <c r="F116" s="412">
        <f t="shared" si="5"/>
        <v>405</v>
      </c>
      <c r="G116" s="412">
        <f t="shared" si="5"/>
        <v>282</v>
      </c>
      <c r="H116" s="412">
        <f t="shared" si="5"/>
        <v>400</v>
      </c>
      <c r="I116" s="412">
        <f t="shared" si="5"/>
        <v>320</v>
      </c>
      <c r="J116" s="412">
        <f t="shared" si="5"/>
        <v>453</v>
      </c>
      <c r="K116" s="413" t="s">
        <v>19</v>
      </c>
      <c r="L116" s="973"/>
    </row>
    <row r="117" spans="1:12" ht="15.95" customHeight="1" x14ac:dyDescent="0.25">
      <c r="A117" s="968" t="s">
        <v>56</v>
      </c>
      <c r="B117" s="414" t="s">
        <v>157</v>
      </c>
      <c r="C117" s="415">
        <v>5</v>
      </c>
      <c r="D117" s="415">
        <v>0</v>
      </c>
      <c r="E117" s="415">
        <v>5</v>
      </c>
      <c r="F117" s="415">
        <v>0</v>
      </c>
      <c r="G117" s="415">
        <v>5</v>
      </c>
      <c r="H117" s="415">
        <v>0</v>
      </c>
      <c r="I117" s="415">
        <v>5</v>
      </c>
      <c r="J117" s="415">
        <v>0</v>
      </c>
      <c r="K117" s="383" t="s">
        <v>349</v>
      </c>
      <c r="L117" s="971" t="s">
        <v>57</v>
      </c>
    </row>
    <row r="118" spans="1:12" ht="15.95" customHeight="1" x14ac:dyDescent="0.25">
      <c r="A118" s="969"/>
      <c r="B118" s="378" t="s">
        <v>205</v>
      </c>
      <c r="C118" s="232">
        <v>6</v>
      </c>
      <c r="D118" s="232">
        <v>4</v>
      </c>
      <c r="E118" s="232">
        <v>6</v>
      </c>
      <c r="F118" s="232">
        <v>4</v>
      </c>
      <c r="G118" s="232">
        <v>6</v>
      </c>
      <c r="H118" s="232">
        <v>4</v>
      </c>
      <c r="I118" s="232">
        <v>6</v>
      </c>
      <c r="J118" s="232">
        <v>4</v>
      </c>
      <c r="K118" s="233" t="s">
        <v>206</v>
      </c>
      <c r="L118" s="972"/>
    </row>
    <row r="119" spans="1:12" ht="15.95" customHeight="1" x14ac:dyDescent="0.25">
      <c r="A119" s="969"/>
      <c r="B119" s="378" t="s">
        <v>207</v>
      </c>
      <c r="C119" s="232">
        <v>5</v>
      </c>
      <c r="D119" s="232">
        <v>5</v>
      </c>
      <c r="E119" s="232">
        <v>5</v>
      </c>
      <c r="F119" s="232">
        <v>5</v>
      </c>
      <c r="G119" s="232">
        <v>5</v>
      </c>
      <c r="H119" s="232">
        <v>5</v>
      </c>
      <c r="I119" s="232">
        <v>5</v>
      </c>
      <c r="J119" s="232">
        <v>5</v>
      </c>
      <c r="K119" s="233" t="s">
        <v>208</v>
      </c>
      <c r="L119" s="972"/>
    </row>
    <row r="120" spans="1:12" ht="15.95" customHeight="1" x14ac:dyDescent="0.25">
      <c r="A120" s="969"/>
      <c r="B120" s="378" t="s">
        <v>209</v>
      </c>
      <c r="C120" s="232">
        <v>2</v>
      </c>
      <c r="D120" s="232">
        <v>1</v>
      </c>
      <c r="E120" s="232">
        <v>2</v>
      </c>
      <c r="F120" s="232">
        <v>1</v>
      </c>
      <c r="G120" s="232">
        <v>2</v>
      </c>
      <c r="H120" s="232">
        <v>1</v>
      </c>
      <c r="I120" s="232">
        <v>2</v>
      </c>
      <c r="J120" s="232">
        <v>1</v>
      </c>
      <c r="K120" s="233" t="s">
        <v>210</v>
      </c>
      <c r="L120" s="972"/>
    </row>
    <row r="121" spans="1:12" ht="15.95" customHeight="1" x14ac:dyDescent="0.25">
      <c r="A121" s="969"/>
      <c r="B121" s="378" t="s">
        <v>211</v>
      </c>
      <c r="C121" s="232">
        <v>1</v>
      </c>
      <c r="D121" s="232">
        <v>1</v>
      </c>
      <c r="E121" s="232">
        <v>1</v>
      </c>
      <c r="F121" s="232">
        <v>1</v>
      </c>
      <c r="G121" s="232">
        <v>1</v>
      </c>
      <c r="H121" s="232">
        <v>1</v>
      </c>
      <c r="I121" s="232">
        <v>1</v>
      </c>
      <c r="J121" s="232">
        <v>1</v>
      </c>
      <c r="K121" s="233" t="s">
        <v>218</v>
      </c>
      <c r="L121" s="972"/>
    </row>
    <row r="122" spans="1:12" ht="15.95" customHeight="1" x14ac:dyDescent="0.25">
      <c r="A122" s="970"/>
      <c r="B122" s="411" t="s">
        <v>28</v>
      </c>
      <c r="C122" s="412">
        <f t="shared" ref="C122" si="6">SUM(C117:C121)</f>
        <v>19</v>
      </c>
      <c r="D122" s="412">
        <f>SUM(D117:D121)</f>
        <v>11</v>
      </c>
      <c r="E122" s="412">
        <f t="shared" ref="E122:J122" si="7">SUM(E117:E121)</f>
        <v>19</v>
      </c>
      <c r="F122" s="412">
        <f t="shared" si="7"/>
        <v>11</v>
      </c>
      <c r="G122" s="412">
        <f t="shared" si="7"/>
        <v>19</v>
      </c>
      <c r="H122" s="412">
        <f t="shared" si="7"/>
        <v>11</v>
      </c>
      <c r="I122" s="412">
        <f t="shared" si="7"/>
        <v>19</v>
      </c>
      <c r="J122" s="412">
        <f t="shared" si="7"/>
        <v>11</v>
      </c>
      <c r="K122" s="413" t="s">
        <v>19</v>
      </c>
      <c r="L122" s="973"/>
    </row>
    <row r="123" spans="1:12" ht="21" customHeight="1" x14ac:dyDescent="0.25">
      <c r="A123" s="988" t="s">
        <v>58</v>
      </c>
      <c r="B123" s="409" t="s">
        <v>157</v>
      </c>
      <c r="C123" s="410">
        <v>14.000000000000004</v>
      </c>
      <c r="D123" s="410">
        <v>21.000000000000007</v>
      </c>
      <c r="E123" s="410">
        <v>14</v>
      </c>
      <c r="F123" s="410">
        <v>19.000000000000007</v>
      </c>
      <c r="G123" s="410">
        <v>11</v>
      </c>
      <c r="H123" s="410">
        <v>14.000000000000002</v>
      </c>
      <c r="I123" s="410">
        <v>18</v>
      </c>
      <c r="J123" s="410">
        <v>21.000000000000004</v>
      </c>
      <c r="K123" s="383" t="s">
        <v>349</v>
      </c>
      <c r="L123" s="992" t="s">
        <v>59</v>
      </c>
    </row>
    <row r="124" spans="1:12" ht="15.95" customHeight="1" x14ac:dyDescent="0.25">
      <c r="A124" s="969"/>
      <c r="B124" s="231" t="s">
        <v>205</v>
      </c>
      <c r="C124" s="232">
        <v>71</v>
      </c>
      <c r="D124" s="232">
        <v>76</v>
      </c>
      <c r="E124" s="232">
        <v>69</v>
      </c>
      <c r="F124" s="232">
        <v>80</v>
      </c>
      <c r="G124" s="232">
        <v>73</v>
      </c>
      <c r="H124" s="232">
        <v>91.000000000000014</v>
      </c>
      <c r="I124" s="232">
        <v>81.000000000000014</v>
      </c>
      <c r="J124" s="232">
        <v>90</v>
      </c>
      <c r="K124" s="233" t="s">
        <v>206</v>
      </c>
      <c r="L124" s="972"/>
    </row>
    <row r="125" spans="1:12" ht="15.95" customHeight="1" x14ac:dyDescent="0.25">
      <c r="A125" s="969"/>
      <c r="B125" s="231" t="s">
        <v>207</v>
      </c>
      <c r="C125" s="232">
        <v>111</v>
      </c>
      <c r="D125" s="232">
        <v>106</v>
      </c>
      <c r="E125" s="232">
        <v>116</v>
      </c>
      <c r="F125" s="232">
        <v>113</v>
      </c>
      <c r="G125" s="232">
        <v>115</v>
      </c>
      <c r="H125" s="232">
        <v>114</v>
      </c>
      <c r="I125" s="232">
        <v>116.00000000000001</v>
      </c>
      <c r="J125" s="232">
        <v>118</v>
      </c>
      <c r="K125" s="233" t="s">
        <v>208</v>
      </c>
      <c r="L125" s="972"/>
    </row>
    <row r="126" spans="1:12" ht="15.95" customHeight="1" x14ac:dyDescent="0.25">
      <c r="A126" s="969"/>
      <c r="B126" s="231" t="s">
        <v>209</v>
      </c>
      <c r="C126" s="232">
        <v>86</v>
      </c>
      <c r="D126" s="232">
        <v>90</v>
      </c>
      <c r="E126" s="232">
        <v>88</v>
      </c>
      <c r="F126" s="232">
        <v>87</v>
      </c>
      <c r="G126" s="232">
        <v>83</v>
      </c>
      <c r="H126" s="232">
        <v>91</v>
      </c>
      <c r="I126" s="232">
        <v>80</v>
      </c>
      <c r="J126" s="232">
        <v>89</v>
      </c>
      <c r="K126" s="233" t="s">
        <v>210</v>
      </c>
      <c r="L126" s="972"/>
    </row>
    <row r="127" spans="1:12" ht="15.95" customHeight="1" x14ac:dyDescent="0.25">
      <c r="A127" s="969"/>
      <c r="B127" s="231" t="s">
        <v>211</v>
      </c>
      <c r="C127" s="232">
        <v>48</v>
      </c>
      <c r="D127" s="232">
        <v>69.000000000000014</v>
      </c>
      <c r="E127" s="232">
        <v>48</v>
      </c>
      <c r="F127" s="232">
        <v>58</v>
      </c>
      <c r="G127" s="232">
        <v>48</v>
      </c>
      <c r="H127" s="232">
        <v>60</v>
      </c>
      <c r="I127" s="232">
        <v>54</v>
      </c>
      <c r="J127" s="232">
        <v>70</v>
      </c>
      <c r="K127" s="233" t="s">
        <v>218</v>
      </c>
      <c r="L127" s="972"/>
    </row>
    <row r="128" spans="1:12" ht="15.95" customHeight="1" thickBot="1" x14ac:dyDescent="0.3">
      <c r="A128" s="993"/>
      <c r="B128" s="239" t="s">
        <v>28</v>
      </c>
      <c r="C128" s="240">
        <f t="shared" ref="C128:J128" si="8">SUM(C123:C127)</f>
        <v>330</v>
      </c>
      <c r="D128" s="240">
        <f t="shared" si="8"/>
        <v>362</v>
      </c>
      <c r="E128" s="240">
        <f t="shared" si="8"/>
        <v>335</v>
      </c>
      <c r="F128" s="240">
        <f t="shared" si="8"/>
        <v>357</v>
      </c>
      <c r="G128" s="240">
        <f t="shared" si="8"/>
        <v>330</v>
      </c>
      <c r="H128" s="240">
        <f t="shared" si="8"/>
        <v>370</v>
      </c>
      <c r="I128" s="240">
        <f t="shared" si="8"/>
        <v>349</v>
      </c>
      <c r="J128" s="240">
        <f t="shared" si="8"/>
        <v>388</v>
      </c>
      <c r="K128" s="384" t="s">
        <v>19</v>
      </c>
      <c r="L128" s="975"/>
    </row>
    <row r="129" spans="1:12" ht="21" customHeight="1" thickTop="1" x14ac:dyDescent="0.25">
      <c r="A129" s="1004" t="s">
        <v>28</v>
      </c>
      <c r="B129" s="735" t="s">
        <v>157</v>
      </c>
      <c r="C129" s="423">
        <f>SUM(C123,C117,C111,C94,C88,C82,C76,C59,C53,C47,C41,C19,C13,C7,C25)</f>
        <v>310</v>
      </c>
      <c r="D129" s="423">
        <f>SUM(D123,D117,D111,D94,D88,D82,D76,D59,D53,D47,D41,D19,D13,D7,D25)</f>
        <v>281</v>
      </c>
      <c r="E129" s="423">
        <f>SUM(E123,E117,E111,E94,E88,E82,E76,E59,E53,E47,E41,E19,E13,E7,E25)</f>
        <v>320</v>
      </c>
      <c r="F129" s="423">
        <f>SUM(F123,F117,F111,F94,F88,F82,F76,F59,F53,F47,F41,F19,F13,F7,F25)</f>
        <v>282.00000000000006</v>
      </c>
      <c r="G129" s="423">
        <f>SUM(G123,G117,G111,G94,G88,G82,G76,G59,G53,G47,G41,G19,G13,G7,G25)</f>
        <v>322</v>
      </c>
      <c r="H129" s="423">
        <f>SUM(H123,H117,H111,H94,H88,H82,H76,H59,H53,H47,H41,H19,H13,H7,H25)</f>
        <v>287.99999999999977</v>
      </c>
      <c r="I129" s="423">
        <f>SUM(I123,I117,I111,I94,I88,I82,I76,I59,I53,I47,I41,I19,I13,I7,I25)</f>
        <v>374</v>
      </c>
      <c r="J129" s="423">
        <f>SUM(J123,J117,J111,J94,J88,J82,J76,J59,J53,J47,J41,J19,J13,J7,J25)</f>
        <v>332</v>
      </c>
      <c r="K129" s="230" t="s">
        <v>349</v>
      </c>
      <c r="L129" s="984" t="s">
        <v>19</v>
      </c>
    </row>
    <row r="130" spans="1:12" ht="15.95" customHeight="1" x14ac:dyDescent="0.25">
      <c r="A130" s="969"/>
      <c r="B130" s="728" t="s">
        <v>205</v>
      </c>
      <c r="C130" s="232">
        <f>SUM(C124,C118,C112,C95,C89,C83,C77,C60,C54,C48,C42,C20,C14,C8,C26)</f>
        <v>2161.9999999999995</v>
      </c>
      <c r="D130" s="232">
        <f>SUM(D124,D118,D112,D95,D89,D83,D77,D60,D54,D48,D42,D20,D14,D8,D26)</f>
        <v>2113.0000000000005</v>
      </c>
      <c r="E130" s="232">
        <f>SUM(E124,E118,E112,E95,E89,E83,E77,E60,E54,E48,E42,E20,E14,E8,E26)</f>
        <v>2130.9999999999986</v>
      </c>
      <c r="F130" s="232">
        <f>SUM(F124,F118,F112,F95,F89,F83,F77,F60,F54,F48,F42,F20,F14,F8,F26)</f>
        <v>2010</v>
      </c>
      <c r="G130" s="232">
        <f>SUM(G124,G118,G112,G95,G89,G83,G77,G60,G54,G48,G42,G20,G14,G8,G26)</f>
        <v>2116.9999999999995</v>
      </c>
      <c r="H130" s="232">
        <f>SUM(H124,H118,H112,H95,H89,H83,H77,H60,H54,H48,H42,H20,H14,H8,H26)</f>
        <v>2015.0000000000007</v>
      </c>
      <c r="I130" s="232">
        <f>SUM(I124,I118,I112,I95,I89,I83,I77,I60,I54,I48,I42,I20,I14,I8,I26)</f>
        <v>2264.0000000000005</v>
      </c>
      <c r="J130" s="232">
        <f>SUM(J124,J118,J112,J95,J89,J83,J77,J60,J54,J48,J42,J20,J14,J8,J26)</f>
        <v>2083.9999999999995</v>
      </c>
      <c r="K130" s="233" t="s">
        <v>206</v>
      </c>
      <c r="L130" s="972"/>
    </row>
    <row r="131" spans="1:12" ht="15.95" customHeight="1" x14ac:dyDescent="0.25">
      <c r="A131" s="969"/>
      <c r="B131" s="728" t="s">
        <v>207</v>
      </c>
      <c r="C131" s="232">
        <f>SUM(C125,C119,C113,C96,C90,C84,C78,C61,C55,C49,C43,C21,C15,C9,C27)</f>
        <v>2507.9999999999995</v>
      </c>
      <c r="D131" s="232">
        <f>SUM(D125,D119,D113,D96,D90,D84,D78,D61,D55,D49,D43,D21,D15,D9,D27)</f>
        <v>2468.9999999999995</v>
      </c>
      <c r="E131" s="232">
        <f>SUM(E125,E119,E113,E96,E90,E84,E78,E61,E55,E49,E43,E21,E15,E9,E27)</f>
        <v>2441.0000000000018</v>
      </c>
      <c r="F131" s="232">
        <f>SUM(F125,F119,F113,F96,F90,F84,F78,F61,F55,F49,F43,F21,F15,F9,F27)</f>
        <v>2412</v>
      </c>
      <c r="G131" s="232">
        <f>SUM(G125,G119,G113,G96,G90,G84,G78,G61,G55,G49,G43,G21,G15,G9,G27)</f>
        <v>2362.9999999999991</v>
      </c>
      <c r="H131" s="232">
        <f>SUM(H125,H119,H113,H96,H90,H84,H78,H61,H55,H49,H43,H21,H15,H9,H27)</f>
        <v>2395.9999999999995</v>
      </c>
      <c r="I131" s="232">
        <f>SUM(I125,I119,I113,I96,I90,I84,I78,I61,I55,I49,I43,I21,I15,I9,I27)</f>
        <v>2500</v>
      </c>
      <c r="J131" s="232">
        <f>SUM(J125,J119,J113,J96,J90,J84,J78,J61,J55,J49,J43,J21,J15,J9,J27)</f>
        <v>2453.9999999999995</v>
      </c>
      <c r="K131" s="233" t="s">
        <v>208</v>
      </c>
      <c r="L131" s="972"/>
    </row>
    <row r="132" spans="1:12" ht="15.95" customHeight="1" x14ac:dyDescent="0.25">
      <c r="A132" s="969"/>
      <c r="B132" s="728" t="s">
        <v>209</v>
      </c>
      <c r="C132" s="232">
        <f>SUM(C126,C120,C114,C97,C91,C85,C79,C62,C56,C50,C44,C22,C16,C10,C28)</f>
        <v>2399.0000000000005</v>
      </c>
      <c r="D132" s="232">
        <f>SUM(D126,D120,D114,D97,D91,D85,D79,D62,D56,D50,D44,D22,D16,D10,D28)</f>
        <v>2430.0000000000009</v>
      </c>
      <c r="E132" s="232">
        <f>SUM(E126,E120,E114,E97,E91,E85,E79,E62,E56,E50,E44,E22,E16,E10,E28)</f>
        <v>2234</v>
      </c>
      <c r="F132" s="232">
        <f>SUM(F126,F120,F114,F97,F91,F85,F79,F62,F56,F50,F44,F22,F16,F10,F28)</f>
        <v>2270.0000000000009</v>
      </c>
      <c r="G132" s="232">
        <f>SUM(G126,G120,G114,G97,G91,G85,G79,G62,G56,G50,G44,G22,G16,G10,G28)</f>
        <v>2228.0000000000009</v>
      </c>
      <c r="H132" s="232">
        <f>SUM(H126,H120,H114,H97,H91,H85,H79,H62,H56,H50,H44,H22,H16,H10,H28)</f>
        <v>2221.0000000000018</v>
      </c>
      <c r="I132" s="232">
        <f>SUM(I126,I120,I114,I97,I91,I85,I79,I62,I56,I50,I44,I22,I16,I10,I28)</f>
        <v>2364.9999999999995</v>
      </c>
      <c r="J132" s="232">
        <f>SUM(J126,J120,J114,J97,J91,J85,J79,J62,J56,J50,J44,J22,J16,J10,J28)</f>
        <v>2350</v>
      </c>
      <c r="K132" s="233" t="s">
        <v>210</v>
      </c>
      <c r="L132" s="972"/>
    </row>
    <row r="133" spans="1:12" ht="15.95" customHeight="1" x14ac:dyDescent="0.25">
      <c r="A133" s="969"/>
      <c r="B133" s="728" t="s">
        <v>211</v>
      </c>
      <c r="C133" s="232">
        <f>SUM(C127,C121,C115,C98,C92,C86,C80,C63,C57,C51,C45,C23,C17,C11,C29)</f>
        <v>1507.9999999999993</v>
      </c>
      <c r="D133" s="232">
        <f>SUM(D127,D121,D115,D98,D92,D86,D80,D63,D57,D51,D45,D23,D17,D11,D29)</f>
        <v>1578.0000000000009</v>
      </c>
      <c r="E133" s="232">
        <f>SUM(E127,E121,E115,E98,E92,E86,E80,E63,E57,E51,E45,E23,E17,E11,E29)</f>
        <v>1531.0000000000002</v>
      </c>
      <c r="F133" s="232">
        <f>SUM(F127,F121,F115,F98,F92,F86,F80,F63,F57,F51,F45,F23,F17,F11,F29)</f>
        <v>1532.9999999999989</v>
      </c>
      <c r="G133" s="232">
        <f>SUM(G127,G121,G115,G98,G92,G86,G80,G63,G57,G51,G45,G23,G17,G11,G29)</f>
        <v>1492.0000000000009</v>
      </c>
      <c r="H133" s="232">
        <f>SUM(H127,H121,H115,H98,H92,H86,H80,H63,H57,H51,H45,H23,H17,H11,H29)</f>
        <v>1489.0000000000009</v>
      </c>
      <c r="I133" s="232">
        <f>SUM(I127,I121,I115,I98,I92,I86,I80,I63,I57,I51,I45,I23,I17,I11,I29)</f>
        <v>1568.9999999999991</v>
      </c>
      <c r="J133" s="232">
        <f>SUM(J127,J121,J115,J98,J92,J86,J80,J63,J57,J51,J45,J23,J17,J11,J29)</f>
        <v>1630</v>
      </c>
      <c r="K133" s="233" t="s">
        <v>218</v>
      </c>
      <c r="L133" s="972"/>
    </row>
    <row r="134" spans="1:12" ht="15.95" customHeight="1" thickBot="1" x14ac:dyDescent="0.3">
      <c r="A134" s="994"/>
      <c r="B134" s="733" t="s">
        <v>28</v>
      </c>
      <c r="C134" s="235">
        <f t="shared" ref="C134" si="9">SUM(C129:C133)</f>
        <v>8887</v>
      </c>
      <c r="D134" s="235">
        <f>SUM(D129:D133)</f>
        <v>8871.0000000000018</v>
      </c>
      <c r="E134" s="235">
        <f t="shared" ref="E134:J134" si="10">SUM(E129:E133)</f>
        <v>8657</v>
      </c>
      <c r="F134" s="235">
        <f t="shared" si="10"/>
        <v>8507</v>
      </c>
      <c r="G134" s="235">
        <f t="shared" si="10"/>
        <v>8522</v>
      </c>
      <c r="H134" s="235">
        <f t="shared" si="10"/>
        <v>8409.0000000000036</v>
      </c>
      <c r="I134" s="235">
        <f t="shared" si="10"/>
        <v>9072</v>
      </c>
      <c r="J134" s="235">
        <f t="shared" si="10"/>
        <v>8850</v>
      </c>
      <c r="K134" s="417" t="s">
        <v>19</v>
      </c>
      <c r="L134" s="995"/>
    </row>
    <row r="135" spans="1:12" ht="18.75" thickTop="1" x14ac:dyDescent="0.25">
      <c r="B135" s="228"/>
    </row>
    <row r="136" spans="1:12" ht="18" x14ac:dyDescent="0.25">
      <c r="B136" s="228"/>
    </row>
    <row r="137" spans="1:12" ht="18" x14ac:dyDescent="0.25">
      <c r="B137" s="228"/>
    </row>
    <row r="138" spans="1:12" ht="18" x14ac:dyDescent="0.25">
      <c r="B138" s="228"/>
    </row>
    <row r="139" spans="1:12" ht="18" x14ac:dyDescent="0.25">
      <c r="B139" s="228"/>
    </row>
    <row r="140" spans="1:12" ht="18" x14ac:dyDescent="0.25">
      <c r="B140" s="228"/>
    </row>
  </sheetData>
  <mergeCells count="73">
    <mergeCell ref="A123:A128"/>
    <mergeCell ref="L123:L128"/>
    <mergeCell ref="A129:A134"/>
    <mergeCell ref="L129:L134"/>
    <mergeCell ref="L108:L110"/>
    <mergeCell ref="A111:A116"/>
    <mergeCell ref="L111:L116"/>
    <mergeCell ref="A117:A122"/>
    <mergeCell ref="L117:L122"/>
    <mergeCell ref="A108:A110"/>
    <mergeCell ref="C108:D108"/>
    <mergeCell ref="E108:F108"/>
    <mergeCell ref="G108:H108"/>
    <mergeCell ref="I108:J108"/>
    <mergeCell ref="B108:B110"/>
    <mergeCell ref="K108:K110"/>
    <mergeCell ref="A88:A93"/>
    <mergeCell ref="L88:L93"/>
    <mergeCell ref="A94:A99"/>
    <mergeCell ref="L94:L99"/>
    <mergeCell ref="A107:J107"/>
    <mergeCell ref="K107:L107"/>
    <mergeCell ref="A47:A52"/>
    <mergeCell ref="L47:L52"/>
    <mergeCell ref="A53:A58"/>
    <mergeCell ref="L53:L58"/>
    <mergeCell ref="A59:A64"/>
    <mergeCell ref="L59:L64"/>
    <mergeCell ref="A41:A46"/>
    <mergeCell ref="L41:L46"/>
    <mergeCell ref="A38:A40"/>
    <mergeCell ref="C38:D38"/>
    <mergeCell ref="E38:F38"/>
    <mergeCell ref="G38:H38"/>
    <mergeCell ref="L38:L40"/>
    <mergeCell ref="B38:B40"/>
    <mergeCell ref="K38:K40"/>
    <mergeCell ref="A37:J37"/>
    <mergeCell ref="K37:L37"/>
    <mergeCell ref="A19:A24"/>
    <mergeCell ref="L19:L24"/>
    <mergeCell ref="I38:J38"/>
    <mergeCell ref="A25:A30"/>
    <mergeCell ref="L25:L30"/>
    <mergeCell ref="A13:A18"/>
    <mergeCell ref="B4:B6"/>
    <mergeCell ref="A1:L1"/>
    <mergeCell ref="A2:L2"/>
    <mergeCell ref="A3:J3"/>
    <mergeCell ref="A4:A6"/>
    <mergeCell ref="C4:D4"/>
    <mergeCell ref="E4:F4"/>
    <mergeCell ref="G4:H4"/>
    <mergeCell ref="I4:J4"/>
    <mergeCell ref="K4:K5"/>
    <mergeCell ref="L4:L6"/>
    <mergeCell ref="L13:L18"/>
    <mergeCell ref="A7:A12"/>
    <mergeCell ref="L7:L12"/>
    <mergeCell ref="A72:J72"/>
    <mergeCell ref="K72:L72"/>
    <mergeCell ref="A76:A81"/>
    <mergeCell ref="L76:L81"/>
    <mergeCell ref="L73:L75"/>
    <mergeCell ref="A82:A87"/>
    <mergeCell ref="L82:L87"/>
    <mergeCell ref="A73:A75"/>
    <mergeCell ref="C73:D73"/>
    <mergeCell ref="E73:F73"/>
    <mergeCell ref="G73:H73"/>
    <mergeCell ref="I73:J73"/>
    <mergeCell ref="B73:B75"/>
    <mergeCell ref="K73:K75"/>
  </mergeCells>
  <printOptions horizontalCentered="1"/>
  <pageMargins left="1" right="1" top="1.5" bottom="1" header="1" footer="0.75"/>
  <pageSetup scale="80" firstPageNumber="29" orientation="landscape" useFirstPageNumber="1" horizontalDpi="300" verticalDpi="300" r:id="rId1"/>
  <headerFooter>
    <oddFooter>&amp;C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5"/>
  <sheetViews>
    <sheetView rightToLeft="1" view="pageBreakPreview" zoomScaleSheetLayoutView="100" workbookViewId="0">
      <selection activeCell="E16" sqref="E16"/>
    </sheetView>
  </sheetViews>
  <sheetFormatPr defaultRowHeight="15" x14ac:dyDescent="0.25"/>
  <cols>
    <col min="1" max="1" width="30.42578125" style="241" customWidth="1"/>
    <col min="2" max="2" width="13" style="241" customWidth="1"/>
    <col min="3" max="3" width="10" style="241" customWidth="1"/>
    <col min="4" max="4" width="10.28515625" style="241" customWidth="1"/>
    <col min="5" max="5" width="14.140625" style="241" customWidth="1"/>
    <col min="6" max="6" width="9.85546875" style="241" customWidth="1"/>
    <col min="7" max="7" width="14.42578125" style="241" customWidth="1"/>
    <col min="8" max="8" width="20.7109375" style="241" customWidth="1"/>
    <col min="9" max="16384" width="9.140625" style="241"/>
  </cols>
  <sheetData>
    <row r="1" spans="1:8" ht="24" customHeight="1" x14ac:dyDescent="0.25">
      <c r="A1" s="1005" t="s">
        <v>464</v>
      </c>
      <c r="B1" s="1005"/>
      <c r="C1" s="1005"/>
      <c r="D1" s="1005"/>
      <c r="E1" s="1005"/>
      <c r="F1" s="1005"/>
      <c r="G1" s="1005"/>
      <c r="H1" s="1005"/>
    </row>
    <row r="2" spans="1:8" ht="24" customHeight="1" x14ac:dyDescent="0.25">
      <c r="A2" s="1006" t="s">
        <v>465</v>
      </c>
      <c r="B2" s="1006"/>
      <c r="C2" s="1006"/>
      <c r="D2" s="1006"/>
      <c r="E2" s="1006"/>
      <c r="F2" s="1006"/>
      <c r="G2" s="1006"/>
      <c r="H2" s="1006"/>
    </row>
    <row r="3" spans="1:8" ht="19.5" customHeight="1" thickBot="1" x14ac:dyDescent="0.3">
      <c r="A3" s="1007" t="s">
        <v>392</v>
      </c>
      <c r="B3" s="1007"/>
      <c r="C3" s="1007"/>
      <c r="D3" s="1007"/>
      <c r="E3" s="1007"/>
      <c r="F3" s="1007"/>
      <c r="G3" s="1007"/>
      <c r="H3" s="573" t="s">
        <v>220</v>
      </c>
    </row>
    <row r="4" spans="1:8" ht="19.5" customHeight="1" thickTop="1" x14ac:dyDescent="0.25">
      <c r="A4" s="1008" t="s">
        <v>0</v>
      </c>
      <c r="B4" s="1008" t="s">
        <v>221</v>
      </c>
      <c r="C4" s="1011" t="s">
        <v>222</v>
      </c>
      <c r="D4" s="1011"/>
      <c r="E4" s="1011"/>
      <c r="F4" s="1011"/>
      <c r="G4" s="1008" t="s">
        <v>223</v>
      </c>
      <c r="H4" s="1011" t="s">
        <v>9</v>
      </c>
    </row>
    <row r="5" spans="1:8" ht="19.5" customHeight="1" x14ac:dyDescent="0.25">
      <c r="A5" s="1009"/>
      <c r="B5" s="1009"/>
      <c r="C5" s="1014" t="s">
        <v>224</v>
      </c>
      <c r="D5" s="1014"/>
      <c r="E5" s="1014"/>
      <c r="F5" s="1014"/>
      <c r="G5" s="1009"/>
      <c r="H5" s="1012"/>
    </row>
    <row r="6" spans="1:8" ht="19.5" customHeight="1" x14ac:dyDescent="0.25">
      <c r="A6" s="1009"/>
      <c r="B6" s="1010"/>
      <c r="C6" s="582" t="s">
        <v>225</v>
      </c>
      <c r="D6" s="582" t="s">
        <v>226</v>
      </c>
      <c r="E6" s="582" t="s">
        <v>227</v>
      </c>
      <c r="F6" s="582" t="s">
        <v>28</v>
      </c>
      <c r="G6" s="1010"/>
      <c r="H6" s="1012"/>
    </row>
    <row r="7" spans="1:8" ht="48.75" customHeight="1" thickBot="1" x14ac:dyDescent="0.3">
      <c r="A7" s="1010"/>
      <c r="B7" s="583" t="s">
        <v>228</v>
      </c>
      <c r="C7" s="583" t="s">
        <v>229</v>
      </c>
      <c r="D7" s="583" t="s">
        <v>230</v>
      </c>
      <c r="E7" s="583" t="s">
        <v>231</v>
      </c>
      <c r="F7" s="583" t="s">
        <v>19</v>
      </c>
      <c r="G7" s="583" t="s">
        <v>232</v>
      </c>
      <c r="H7" s="1013"/>
    </row>
    <row r="8" spans="1:8" ht="31.5" customHeight="1" thickTop="1" x14ac:dyDescent="0.25">
      <c r="A8" s="242" t="s">
        <v>20</v>
      </c>
      <c r="B8" s="243">
        <v>190.00000000000003</v>
      </c>
      <c r="C8" s="243">
        <v>4</v>
      </c>
      <c r="D8" s="243">
        <v>1</v>
      </c>
      <c r="E8" s="243">
        <v>0</v>
      </c>
      <c r="F8" s="243">
        <f>SUM(C8:E8)</f>
        <v>5</v>
      </c>
      <c r="G8" s="243">
        <v>28</v>
      </c>
      <c r="H8" s="576" t="s">
        <v>21</v>
      </c>
    </row>
    <row r="9" spans="1:8" ht="24" customHeight="1" x14ac:dyDescent="0.25">
      <c r="A9" s="244" t="s">
        <v>1</v>
      </c>
      <c r="B9" s="245">
        <v>597</v>
      </c>
      <c r="C9" s="245">
        <v>29</v>
      </c>
      <c r="D9" s="245">
        <v>8</v>
      </c>
      <c r="E9" s="245">
        <v>1</v>
      </c>
      <c r="F9" s="245">
        <f>SUM(C9:E9)</f>
        <v>38</v>
      </c>
      <c r="G9" s="245">
        <v>146</v>
      </c>
      <c r="H9" s="574" t="s">
        <v>22</v>
      </c>
    </row>
    <row r="10" spans="1:8" ht="30.75" customHeight="1" x14ac:dyDescent="0.25">
      <c r="A10" s="244" t="s">
        <v>23</v>
      </c>
      <c r="B10" s="245">
        <v>0</v>
      </c>
      <c r="C10" s="245">
        <v>0</v>
      </c>
      <c r="D10" s="245">
        <v>0</v>
      </c>
      <c r="E10" s="245">
        <v>0</v>
      </c>
      <c r="F10" s="245">
        <f t="shared" ref="F10:F12" si="0">SUM(C10:E10)</f>
        <v>0</v>
      </c>
      <c r="G10" s="245">
        <v>0</v>
      </c>
      <c r="H10" s="575" t="s">
        <v>24</v>
      </c>
    </row>
    <row r="11" spans="1:8" ht="24.75" customHeight="1" x14ac:dyDescent="0.25">
      <c r="A11" s="244" t="s">
        <v>2</v>
      </c>
      <c r="B11" s="245">
        <v>2545.9999999999995</v>
      </c>
      <c r="C11" s="245">
        <v>107</v>
      </c>
      <c r="D11" s="245">
        <v>7</v>
      </c>
      <c r="E11" s="245">
        <v>0</v>
      </c>
      <c r="F11" s="245">
        <f>SUM(C11:E11)</f>
        <v>114</v>
      </c>
      <c r="G11" s="245">
        <v>429</v>
      </c>
      <c r="H11" s="574" t="s">
        <v>25</v>
      </c>
    </row>
    <row r="12" spans="1:8" ht="24" customHeight="1" x14ac:dyDescent="0.25">
      <c r="A12" s="246" t="s">
        <v>3</v>
      </c>
      <c r="B12" s="245">
        <v>6</v>
      </c>
      <c r="C12" s="245">
        <v>3</v>
      </c>
      <c r="D12" s="245">
        <v>0</v>
      </c>
      <c r="E12" s="245">
        <v>0</v>
      </c>
      <c r="F12" s="245">
        <f t="shared" si="0"/>
        <v>3</v>
      </c>
      <c r="G12" s="245">
        <v>2</v>
      </c>
      <c r="H12" s="574" t="s">
        <v>26</v>
      </c>
    </row>
    <row r="13" spans="1:8" ht="24" customHeight="1" thickBot="1" x14ac:dyDescent="0.3">
      <c r="A13" s="247" t="s">
        <v>4</v>
      </c>
      <c r="B13" s="248">
        <v>30</v>
      </c>
      <c r="C13" s="248">
        <v>1</v>
      </c>
      <c r="D13" s="248">
        <v>0</v>
      </c>
      <c r="E13" s="248">
        <v>0</v>
      </c>
      <c r="F13" s="248">
        <f>SUM(C13:E13)</f>
        <v>1</v>
      </c>
      <c r="G13" s="248">
        <v>5</v>
      </c>
      <c r="H13" s="577" t="s">
        <v>27</v>
      </c>
    </row>
    <row r="14" spans="1:8" ht="24" customHeight="1" thickTop="1" thickBot="1" x14ac:dyDescent="0.3">
      <c r="A14" s="249" t="s">
        <v>28</v>
      </c>
      <c r="B14" s="250">
        <f t="shared" ref="B14:G14" si="1">SUM(B8:B13)</f>
        <v>3368.9999999999995</v>
      </c>
      <c r="C14" s="250">
        <f t="shared" si="1"/>
        <v>144</v>
      </c>
      <c r="D14" s="250">
        <f t="shared" si="1"/>
        <v>16</v>
      </c>
      <c r="E14" s="250">
        <f t="shared" si="1"/>
        <v>1</v>
      </c>
      <c r="F14" s="250">
        <f t="shared" si="1"/>
        <v>161</v>
      </c>
      <c r="G14" s="250">
        <f t="shared" si="1"/>
        <v>610</v>
      </c>
      <c r="H14" s="578" t="s">
        <v>19</v>
      </c>
    </row>
    <row r="15" spans="1:8" ht="15.75" thickTop="1" x14ac:dyDescent="0.25"/>
  </sheetData>
  <mergeCells count="9">
    <mergeCell ref="A1:H1"/>
    <mergeCell ref="A2:H2"/>
    <mergeCell ref="A3:G3"/>
    <mergeCell ref="A4:A7"/>
    <mergeCell ref="B4:B6"/>
    <mergeCell ref="C4:F4"/>
    <mergeCell ref="G4:G6"/>
    <mergeCell ref="H4:H7"/>
    <mergeCell ref="C5:F5"/>
  </mergeCells>
  <printOptions horizontalCentered="1"/>
  <pageMargins left="1" right="1" top="1.5" bottom="1" header="1.5" footer="1"/>
  <pageSetup paperSize="9" scale="90" firstPageNumber="33" orientation="landscape" useFirstPageNumber="1" horizontalDpi="300" verticalDpi="300" r:id="rId1"/>
  <headerFooter>
    <oddFooter>&amp;C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24"/>
  <sheetViews>
    <sheetView rightToLeft="1" view="pageBreakPreview" zoomScaleSheetLayoutView="100" workbookViewId="0">
      <selection activeCell="C17" sqref="C17"/>
    </sheetView>
  </sheetViews>
  <sheetFormatPr defaultRowHeight="15" x14ac:dyDescent="0.25"/>
  <cols>
    <col min="1" max="1" width="13.140625" style="251" customWidth="1"/>
    <col min="2" max="2" width="14.7109375" style="251" customWidth="1"/>
    <col min="3" max="6" width="13.140625" style="251" customWidth="1"/>
    <col min="7" max="7" width="16.28515625" style="251" customWidth="1"/>
    <col min="8" max="8" width="14.5703125" style="251" customWidth="1"/>
    <col min="9" max="16384" width="9.140625" style="251"/>
  </cols>
  <sheetData>
    <row r="1" spans="1:8" ht="15" customHeight="1" x14ac:dyDescent="0.25">
      <c r="A1" s="1015" t="s">
        <v>466</v>
      </c>
      <c r="B1" s="1015"/>
      <c r="C1" s="1015"/>
      <c r="D1" s="1015"/>
      <c r="E1" s="1015"/>
      <c r="F1" s="1015"/>
      <c r="G1" s="1015"/>
      <c r="H1" s="1015"/>
    </row>
    <row r="2" spans="1:8" ht="15.75" x14ac:dyDescent="0.25">
      <c r="A2" s="1016" t="s">
        <v>467</v>
      </c>
      <c r="B2" s="1016"/>
      <c r="C2" s="1016"/>
      <c r="D2" s="1016"/>
      <c r="E2" s="1016"/>
      <c r="F2" s="1016"/>
      <c r="G2" s="1016"/>
      <c r="H2" s="1016"/>
    </row>
    <row r="3" spans="1:8" ht="16.5" customHeight="1" thickBot="1" x14ac:dyDescent="0.3">
      <c r="A3" s="1017" t="s">
        <v>393</v>
      </c>
      <c r="B3" s="1017"/>
      <c r="C3" s="1017"/>
      <c r="D3" s="1017"/>
      <c r="E3" s="1017"/>
      <c r="F3" s="1017"/>
      <c r="G3" s="1017"/>
      <c r="H3" s="579" t="s">
        <v>233</v>
      </c>
    </row>
    <row r="4" spans="1:8" ht="16.149999999999999" customHeight="1" thickTop="1" x14ac:dyDescent="0.25">
      <c r="A4" s="1022" t="s">
        <v>30</v>
      </c>
      <c r="B4" s="1018" t="s">
        <v>221</v>
      </c>
      <c r="C4" s="1020" t="s">
        <v>222</v>
      </c>
      <c r="D4" s="1020"/>
      <c r="E4" s="1020"/>
      <c r="F4" s="1020"/>
      <c r="G4" s="1018" t="s">
        <v>223</v>
      </c>
      <c r="H4" s="1022" t="s">
        <v>32</v>
      </c>
    </row>
    <row r="5" spans="1:8" ht="18" x14ac:dyDescent="0.25">
      <c r="A5" s="1015"/>
      <c r="B5" s="1019"/>
      <c r="C5" s="1021" t="s">
        <v>224</v>
      </c>
      <c r="D5" s="1021"/>
      <c r="E5" s="1021"/>
      <c r="F5" s="1021"/>
      <c r="G5" s="1019"/>
      <c r="H5" s="1015"/>
    </row>
    <row r="6" spans="1:8" ht="15.75" customHeight="1" x14ac:dyDescent="0.25">
      <c r="A6" s="1015"/>
      <c r="B6" s="1019"/>
      <c r="C6" s="424" t="s">
        <v>225</v>
      </c>
      <c r="D6" s="424" t="s">
        <v>226</v>
      </c>
      <c r="E6" s="424" t="s">
        <v>227</v>
      </c>
      <c r="F6" s="424" t="s">
        <v>28</v>
      </c>
      <c r="G6" s="1019"/>
      <c r="H6" s="1015"/>
    </row>
    <row r="7" spans="1:8" ht="48" customHeight="1" thickBot="1" x14ac:dyDescent="0.3">
      <c r="A7" s="1023"/>
      <c r="B7" s="256" t="s">
        <v>228</v>
      </c>
      <c r="C7" s="256" t="s">
        <v>229</v>
      </c>
      <c r="D7" s="256" t="s">
        <v>230</v>
      </c>
      <c r="E7" s="256" t="s">
        <v>231</v>
      </c>
      <c r="F7" s="256" t="s">
        <v>19</v>
      </c>
      <c r="G7" s="256" t="s">
        <v>232</v>
      </c>
      <c r="H7" s="1023"/>
    </row>
    <row r="8" spans="1:8" ht="20.25" customHeight="1" thickTop="1" x14ac:dyDescent="0.25">
      <c r="A8" s="698" t="s">
        <v>482</v>
      </c>
      <c r="B8" s="253">
        <v>120.00000000000003</v>
      </c>
      <c r="C8" s="253">
        <v>5</v>
      </c>
      <c r="D8" s="253">
        <v>3</v>
      </c>
      <c r="E8" s="253">
        <v>0</v>
      </c>
      <c r="F8" s="253">
        <f>SUM(C8:E8)</f>
        <v>8</v>
      </c>
      <c r="G8" s="253">
        <v>39</v>
      </c>
      <c r="H8" s="700" t="s">
        <v>496</v>
      </c>
    </row>
    <row r="9" spans="1:8" ht="18.75" customHeight="1" x14ac:dyDescent="0.25">
      <c r="A9" s="252" t="s">
        <v>34</v>
      </c>
      <c r="B9" s="253">
        <v>138</v>
      </c>
      <c r="C9" s="253">
        <v>10</v>
      </c>
      <c r="D9" s="253">
        <v>0</v>
      </c>
      <c r="E9" s="253">
        <v>0</v>
      </c>
      <c r="F9" s="253">
        <f>SUM(C9:E9)</f>
        <v>10</v>
      </c>
      <c r="G9" s="253">
        <v>31</v>
      </c>
      <c r="H9" s="438" t="s">
        <v>35</v>
      </c>
    </row>
    <row r="10" spans="1:8" ht="18.75" customHeight="1" x14ac:dyDescent="0.25">
      <c r="A10" s="252" t="s">
        <v>36</v>
      </c>
      <c r="B10" s="253">
        <v>30</v>
      </c>
      <c r="C10" s="253">
        <v>3</v>
      </c>
      <c r="D10" s="253">
        <v>0</v>
      </c>
      <c r="E10" s="253">
        <v>0</v>
      </c>
      <c r="F10" s="253">
        <f>SUM(C10:E10)</f>
        <v>3</v>
      </c>
      <c r="G10" s="253">
        <v>2</v>
      </c>
      <c r="H10" s="438" t="s">
        <v>37</v>
      </c>
    </row>
    <row r="11" spans="1:8" ht="18.75" customHeight="1" x14ac:dyDescent="0.25">
      <c r="A11" s="252" t="s">
        <v>416</v>
      </c>
      <c r="B11" s="253">
        <v>2</v>
      </c>
      <c r="C11" s="253">
        <v>0</v>
      </c>
      <c r="D11" s="253">
        <v>0</v>
      </c>
      <c r="E11" s="253">
        <v>0</v>
      </c>
      <c r="F11" s="253">
        <f>SUM(C11:E11)</f>
        <v>0</v>
      </c>
      <c r="G11" s="253">
        <v>2</v>
      </c>
      <c r="H11" s="438" t="s">
        <v>417</v>
      </c>
    </row>
    <row r="12" spans="1:8" ht="18.75" customHeight="1" x14ac:dyDescent="0.25">
      <c r="A12" s="252" t="s">
        <v>38</v>
      </c>
      <c r="B12" s="253">
        <v>2328</v>
      </c>
      <c r="C12" s="253">
        <v>57</v>
      </c>
      <c r="D12" s="253">
        <v>7</v>
      </c>
      <c r="E12" s="253">
        <v>1</v>
      </c>
      <c r="F12" s="253">
        <f t="shared" ref="F12:F22" si="0">SUM(C12:E12)</f>
        <v>65</v>
      </c>
      <c r="G12" s="253">
        <v>353</v>
      </c>
      <c r="H12" s="438" t="s">
        <v>39</v>
      </c>
    </row>
    <row r="13" spans="1:8" ht="18.75" customHeight="1" x14ac:dyDescent="0.25">
      <c r="A13" s="252" t="s">
        <v>40</v>
      </c>
      <c r="B13" s="253">
        <v>212.00000000000003</v>
      </c>
      <c r="C13" s="253">
        <v>36</v>
      </c>
      <c r="D13" s="253">
        <v>0</v>
      </c>
      <c r="E13" s="253">
        <v>0</v>
      </c>
      <c r="F13" s="253">
        <f t="shared" si="0"/>
        <v>36</v>
      </c>
      <c r="G13" s="253">
        <v>58</v>
      </c>
      <c r="H13" s="438" t="s">
        <v>41</v>
      </c>
    </row>
    <row r="14" spans="1:8" ht="18.75" customHeight="1" x14ac:dyDescent="0.25">
      <c r="A14" s="252" t="s">
        <v>42</v>
      </c>
      <c r="B14" s="253">
        <v>22.000000000000007</v>
      </c>
      <c r="C14" s="253">
        <v>4</v>
      </c>
      <c r="D14" s="253">
        <v>1</v>
      </c>
      <c r="E14" s="253">
        <v>0</v>
      </c>
      <c r="F14" s="253">
        <f t="shared" si="0"/>
        <v>5</v>
      </c>
      <c r="G14" s="253">
        <v>13</v>
      </c>
      <c r="H14" s="438" t="s">
        <v>43</v>
      </c>
    </row>
    <row r="15" spans="1:8" ht="18.75" customHeight="1" x14ac:dyDescent="0.25">
      <c r="A15" s="252" t="s">
        <v>44</v>
      </c>
      <c r="B15" s="253">
        <v>41</v>
      </c>
      <c r="C15" s="253">
        <v>1</v>
      </c>
      <c r="D15" s="253">
        <v>0</v>
      </c>
      <c r="E15" s="253">
        <v>0</v>
      </c>
      <c r="F15" s="253">
        <f t="shared" si="0"/>
        <v>1</v>
      </c>
      <c r="G15" s="253">
        <v>11</v>
      </c>
      <c r="H15" s="438" t="s">
        <v>45</v>
      </c>
    </row>
    <row r="16" spans="1:8" ht="18.75" customHeight="1" x14ac:dyDescent="0.25">
      <c r="A16" s="252" t="s">
        <v>46</v>
      </c>
      <c r="B16" s="253">
        <v>21</v>
      </c>
      <c r="C16" s="253">
        <v>5</v>
      </c>
      <c r="D16" s="253">
        <v>2</v>
      </c>
      <c r="E16" s="253">
        <v>0</v>
      </c>
      <c r="F16" s="253">
        <f t="shared" si="0"/>
        <v>7</v>
      </c>
      <c r="G16" s="253">
        <v>5</v>
      </c>
      <c r="H16" s="438" t="s">
        <v>47</v>
      </c>
    </row>
    <row r="17" spans="1:8" ht="18.75" customHeight="1" x14ac:dyDescent="0.25">
      <c r="A17" s="252" t="s">
        <v>48</v>
      </c>
      <c r="B17" s="253">
        <v>170</v>
      </c>
      <c r="C17" s="253">
        <v>2</v>
      </c>
      <c r="D17" s="253">
        <v>2</v>
      </c>
      <c r="E17" s="253">
        <v>0</v>
      </c>
      <c r="F17" s="253">
        <f t="shared" si="0"/>
        <v>4</v>
      </c>
      <c r="G17" s="253">
        <v>25</v>
      </c>
      <c r="H17" s="438" t="s">
        <v>49</v>
      </c>
    </row>
    <row r="18" spans="1:8" ht="18.75" customHeight="1" x14ac:dyDescent="0.25">
      <c r="A18" s="252" t="s">
        <v>50</v>
      </c>
      <c r="B18" s="253">
        <v>48</v>
      </c>
      <c r="C18" s="253">
        <v>9</v>
      </c>
      <c r="D18" s="253">
        <v>0</v>
      </c>
      <c r="E18" s="253">
        <v>0</v>
      </c>
      <c r="F18" s="253">
        <f t="shared" si="0"/>
        <v>9</v>
      </c>
      <c r="G18" s="253">
        <v>7</v>
      </c>
      <c r="H18" s="438" t="s">
        <v>51</v>
      </c>
    </row>
    <row r="19" spans="1:8" ht="18.75" customHeight="1" x14ac:dyDescent="0.25">
      <c r="A19" s="252" t="s">
        <v>52</v>
      </c>
      <c r="B19" s="253">
        <v>20</v>
      </c>
      <c r="C19" s="253">
        <v>0</v>
      </c>
      <c r="D19" s="253">
        <v>0</v>
      </c>
      <c r="E19" s="253">
        <v>0</v>
      </c>
      <c r="F19" s="253">
        <f t="shared" si="0"/>
        <v>0</v>
      </c>
      <c r="G19" s="253">
        <v>7</v>
      </c>
      <c r="H19" s="438" t="s">
        <v>53</v>
      </c>
    </row>
    <row r="20" spans="1:8" ht="18.75" customHeight="1" x14ac:dyDescent="0.25">
      <c r="A20" s="252" t="s">
        <v>54</v>
      </c>
      <c r="B20" s="253">
        <v>49</v>
      </c>
      <c r="C20" s="253">
        <v>3</v>
      </c>
      <c r="D20" s="253">
        <v>1</v>
      </c>
      <c r="E20" s="253">
        <v>0</v>
      </c>
      <c r="F20" s="253">
        <f t="shared" si="0"/>
        <v>4</v>
      </c>
      <c r="G20" s="253">
        <v>23</v>
      </c>
      <c r="H20" s="438" t="s">
        <v>55</v>
      </c>
    </row>
    <row r="21" spans="1:8" ht="18.75" customHeight="1" x14ac:dyDescent="0.25">
      <c r="A21" s="252" t="s">
        <v>56</v>
      </c>
      <c r="B21" s="253">
        <v>15</v>
      </c>
      <c r="C21" s="253">
        <v>0</v>
      </c>
      <c r="D21" s="253">
        <v>0</v>
      </c>
      <c r="E21" s="253">
        <v>0</v>
      </c>
      <c r="F21" s="253">
        <f t="shared" si="0"/>
        <v>0</v>
      </c>
      <c r="G21" s="253">
        <v>5</v>
      </c>
      <c r="H21" s="438" t="s">
        <v>57</v>
      </c>
    </row>
    <row r="22" spans="1:8" ht="18.75" customHeight="1" thickBot="1" x14ac:dyDescent="0.3">
      <c r="A22" s="254" t="s">
        <v>58</v>
      </c>
      <c r="B22" s="255">
        <v>153</v>
      </c>
      <c r="C22" s="255">
        <v>9</v>
      </c>
      <c r="D22" s="255">
        <v>0</v>
      </c>
      <c r="E22" s="255">
        <v>0</v>
      </c>
      <c r="F22" s="441">
        <f t="shared" si="0"/>
        <v>9</v>
      </c>
      <c r="G22" s="255">
        <v>29</v>
      </c>
      <c r="H22" s="439" t="s">
        <v>59</v>
      </c>
    </row>
    <row r="23" spans="1:8" ht="18.75" customHeight="1" thickTop="1" thickBot="1" x14ac:dyDescent="0.3">
      <c r="A23" s="257" t="s">
        <v>28</v>
      </c>
      <c r="B23" s="258">
        <f>SUM(B8:B22)</f>
        <v>3369</v>
      </c>
      <c r="C23" s="258">
        <f t="shared" ref="C23:G23" si="1">SUM(C8:C22)</f>
        <v>144</v>
      </c>
      <c r="D23" s="258">
        <f t="shared" si="1"/>
        <v>16</v>
      </c>
      <c r="E23" s="258">
        <f t="shared" si="1"/>
        <v>1</v>
      </c>
      <c r="F23" s="442">
        <f t="shared" si="1"/>
        <v>161</v>
      </c>
      <c r="G23" s="258">
        <f t="shared" si="1"/>
        <v>610</v>
      </c>
      <c r="H23" s="440" t="s">
        <v>19</v>
      </c>
    </row>
    <row r="24" spans="1:8" ht="15.75" thickTop="1" x14ac:dyDescent="0.25"/>
  </sheetData>
  <mergeCells count="9">
    <mergeCell ref="A1:H1"/>
    <mergeCell ref="A2:H2"/>
    <mergeCell ref="A3:G3"/>
    <mergeCell ref="B4:B6"/>
    <mergeCell ref="C4:F4"/>
    <mergeCell ref="G4:G6"/>
    <mergeCell ref="C5:F5"/>
    <mergeCell ref="A4:A7"/>
    <mergeCell ref="H4:H7"/>
  </mergeCells>
  <printOptions horizontalCentered="1"/>
  <pageMargins left="1" right="1" top="1.5" bottom="1" header="1.5" footer="1"/>
  <pageSetup paperSize="9" scale="90" firstPageNumber="34" orientation="landscape" useFirstPageNumber="1" horizontalDpi="300" verticalDpi="300" r:id="rId1"/>
  <headerFooter>
    <oddFooter>&amp;C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14"/>
  <sheetViews>
    <sheetView rightToLeft="1" view="pageBreakPreview" zoomScaleSheetLayoutView="100" workbookViewId="0">
      <selection activeCell="C17" sqref="C17"/>
    </sheetView>
  </sheetViews>
  <sheetFormatPr defaultRowHeight="15" x14ac:dyDescent="0.25"/>
  <cols>
    <col min="1" max="1" width="22" style="259" customWidth="1"/>
    <col min="2" max="2" width="12" style="259" customWidth="1"/>
    <col min="3" max="3" width="12.7109375" style="259" customWidth="1"/>
    <col min="4" max="4" width="13.28515625" style="259" customWidth="1"/>
    <col min="5" max="5" width="17.42578125" style="259" customWidth="1"/>
    <col min="6" max="6" width="17.7109375" style="259" customWidth="1"/>
    <col min="7" max="7" width="27.5703125" style="259" customWidth="1"/>
    <col min="8" max="16384" width="9.140625" style="259"/>
  </cols>
  <sheetData>
    <row r="1" spans="1:7" ht="24.95" customHeight="1" x14ac:dyDescent="0.25">
      <c r="A1" s="1024" t="s">
        <v>468</v>
      </c>
      <c r="B1" s="1024"/>
      <c r="C1" s="1024"/>
      <c r="D1" s="1024"/>
      <c r="E1" s="1024"/>
      <c r="F1" s="1024"/>
      <c r="G1" s="1024"/>
    </row>
    <row r="2" spans="1:7" ht="23.25" customHeight="1" x14ac:dyDescent="0.25">
      <c r="A2" s="1025" t="s">
        <v>469</v>
      </c>
      <c r="B2" s="1025"/>
      <c r="C2" s="1025"/>
      <c r="D2" s="1025"/>
      <c r="E2" s="1025"/>
      <c r="F2" s="1025"/>
      <c r="G2" s="1025"/>
    </row>
    <row r="3" spans="1:7" ht="17.25" customHeight="1" thickBot="1" x14ac:dyDescent="0.3">
      <c r="A3" s="1026" t="s">
        <v>406</v>
      </c>
      <c r="B3" s="1026"/>
      <c r="C3" s="1026"/>
      <c r="D3" s="1026"/>
      <c r="E3" s="1026"/>
      <c r="F3" s="1026"/>
      <c r="G3" s="580" t="s">
        <v>234</v>
      </c>
    </row>
    <row r="4" spans="1:7" ht="19.5" customHeight="1" thickTop="1" x14ac:dyDescent="0.25">
      <c r="A4" s="1027" t="s">
        <v>0</v>
      </c>
      <c r="B4" s="1029" t="s">
        <v>235</v>
      </c>
      <c r="C4" s="1029"/>
      <c r="D4" s="1029"/>
      <c r="E4" s="1030" t="s">
        <v>236</v>
      </c>
      <c r="F4" s="1030" t="s">
        <v>237</v>
      </c>
      <c r="G4" s="1031" t="s">
        <v>9</v>
      </c>
    </row>
    <row r="5" spans="1:7" ht="32.25" customHeight="1" x14ac:dyDescent="0.25">
      <c r="A5" s="1028"/>
      <c r="B5" s="1033" t="s">
        <v>238</v>
      </c>
      <c r="C5" s="1033"/>
      <c r="D5" s="1033"/>
      <c r="E5" s="1024"/>
      <c r="F5" s="1024"/>
      <c r="G5" s="1032"/>
    </row>
    <row r="6" spans="1:7" ht="62.25" customHeight="1" thickBot="1" x14ac:dyDescent="0.3">
      <c r="A6" s="1028"/>
      <c r="B6" s="260" t="s">
        <v>394</v>
      </c>
      <c r="C6" s="260" t="s">
        <v>395</v>
      </c>
      <c r="D6" s="260" t="s">
        <v>239</v>
      </c>
      <c r="E6" s="261" t="s">
        <v>240</v>
      </c>
      <c r="F6" s="261" t="s">
        <v>241</v>
      </c>
      <c r="G6" s="1032"/>
    </row>
    <row r="7" spans="1:7" ht="33.75" customHeight="1" thickTop="1" x14ac:dyDescent="0.25">
      <c r="A7" s="262" t="s">
        <v>20</v>
      </c>
      <c r="B7" s="263">
        <v>32</v>
      </c>
      <c r="C7" s="263">
        <v>1</v>
      </c>
      <c r="D7" s="263">
        <f t="shared" ref="D7:D12" si="0">SUM(B7:C7)</f>
        <v>33</v>
      </c>
      <c r="E7" s="263">
        <v>98.000000000000014</v>
      </c>
      <c r="F7" s="263">
        <v>352</v>
      </c>
      <c r="G7" s="264" t="s">
        <v>21</v>
      </c>
    </row>
    <row r="8" spans="1:7" ht="24.95" customHeight="1" x14ac:dyDescent="0.25">
      <c r="A8" s="265" t="s">
        <v>1</v>
      </c>
      <c r="B8" s="266">
        <v>108</v>
      </c>
      <c r="C8" s="266">
        <v>76</v>
      </c>
      <c r="D8" s="266">
        <f t="shared" si="0"/>
        <v>184</v>
      </c>
      <c r="E8" s="266">
        <v>196.00000000000006</v>
      </c>
      <c r="F8" s="266">
        <v>2783.9999999999991</v>
      </c>
      <c r="G8" s="267" t="s">
        <v>22</v>
      </c>
    </row>
    <row r="9" spans="1:7" ht="34.5" customHeight="1" x14ac:dyDescent="0.25">
      <c r="A9" s="265" t="s">
        <v>23</v>
      </c>
      <c r="B9" s="266">
        <v>0</v>
      </c>
      <c r="C9" s="266">
        <v>0</v>
      </c>
      <c r="D9" s="266">
        <f t="shared" si="0"/>
        <v>0</v>
      </c>
      <c r="E9" s="266">
        <v>0</v>
      </c>
      <c r="F9" s="266">
        <v>0</v>
      </c>
      <c r="G9" s="267" t="s">
        <v>24</v>
      </c>
    </row>
    <row r="10" spans="1:7" ht="24.95" customHeight="1" x14ac:dyDescent="0.25">
      <c r="A10" s="265" t="s">
        <v>2</v>
      </c>
      <c r="B10" s="266">
        <v>493</v>
      </c>
      <c r="C10" s="266">
        <v>50</v>
      </c>
      <c r="D10" s="266">
        <f t="shared" si="0"/>
        <v>543</v>
      </c>
      <c r="E10" s="266">
        <v>958</v>
      </c>
      <c r="F10" s="266">
        <v>253.99999999999991</v>
      </c>
      <c r="G10" s="267" t="s">
        <v>25</v>
      </c>
    </row>
    <row r="11" spans="1:7" ht="24.95" customHeight="1" x14ac:dyDescent="0.25">
      <c r="A11" s="268" t="s">
        <v>3</v>
      </c>
      <c r="B11" s="266">
        <v>4</v>
      </c>
      <c r="C11" s="266">
        <v>1</v>
      </c>
      <c r="D11" s="266">
        <f t="shared" si="0"/>
        <v>5</v>
      </c>
      <c r="E11" s="266">
        <v>5</v>
      </c>
      <c r="F11" s="266">
        <v>82</v>
      </c>
      <c r="G11" s="267" t="s">
        <v>26</v>
      </c>
    </row>
    <row r="12" spans="1:7" ht="24.95" customHeight="1" thickBot="1" x14ac:dyDescent="0.3">
      <c r="A12" s="269" t="s">
        <v>4</v>
      </c>
      <c r="B12" s="270">
        <v>6</v>
      </c>
      <c r="C12" s="270">
        <v>0</v>
      </c>
      <c r="D12" s="270">
        <f t="shared" si="0"/>
        <v>6</v>
      </c>
      <c r="E12" s="270">
        <v>13.000000000000002</v>
      </c>
      <c r="F12" s="270">
        <v>13</v>
      </c>
      <c r="G12" s="271" t="s">
        <v>27</v>
      </c>
    </row>
    <row r="13" spans="1:7" ht="24.95" customHeight="1" thickTop="1" thickBot="1" x14ac:dyDescent="0.3">
      <c r="A13" s="272" t="s">
        <v>28</v>
      </c>
      <c r="B13" s="273">
        <f>SUM(B7:B12)</f>
        <v>643</v>
      </c>
      <c r="C13" s="273">
        <f>SUM(C7:C12)</f>
        <v>128</v>
      </c>
      <c r="D13" s="273">
        <f>SUM(D7:D12)</f>
        <v>771</v>
      </c>
      <c r="E13" s="273">
        <f>SUM(E7:E12)</f>
        <v>1270</v>
      </c>
      <c r="F13" s="273">
        <f>SUM(F7:F12)</f>
        <v>3484.9999999999991</v>
      </c>
      <c r="G13" s="274" t="s">
        <v>19</v>
      </c>
    </row>
    <row r="14" spans="1:7" ht="15.75" thickTop="1" x14ac:dyDescent="0.25"/>
  </sheetData>
  <mergeCells count="9">
    <mergeCell ref="A1:G1"/>
    <mergeCell ref="A2:G2"/>
    <mergeCell ref="A3:F3"/>
    <mergeCell ref="A4:A6"/>
    <mergeCell ref="B4:D4"/>
    <mergeCell ref="E4:E5"/>
    <mergeCell ref="F4:F5"/>
    <mergeCell ref="G4:G6"/>
    <mergeCell ref="B5:D5"/>
  </mergeCells>
  <printOptions horizontalCentered="1"/>
  <pageMargins left="1" right="1" top="1.5" bottom="1" header="1.5" footer="1"/>
  <pageSetup paperSize="9" firstPageNumber="35" orientation="landscape" useFirstPageNumber="1" horizontalDpi="300" verticalDpi="300" r:id="rId1"/>
  <headerFooter>
    <oddFooter>&amp;C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23"/>
  <sheetViews>
    <sheetView rightToLeft="1" view="pageBreakPreview" zoomScaleSheetLayoutView="100" workbookViewId="0">
      <selection activeCell="C17" sqref="C17"/>
    </sheetView>
  </sheetViews>
  <sheetFormatPr defaultRowHeight="15" x14ac:dyDescent="0.25"/>
  <cols>
    <col min="1" max="1" width="15.28515625" style="275" customWidth="1"/>
    <col min="2" max="4" width="15.85546875" style="275" customWidth="1"/>
    <col min="5" max="5" width="17.140625" style="275" customWidth="1"/>
    <col min="6" max="6" width="19.140625" style="275" customWidth="1"/>
    <col min="7" max="7" width="18.28515625" style="275" customWidth="1"/>
    <col min="8" max="16384" width="9.140625" style="275"/>
  </cols>
  <sheetData>
    <row r="1" spans="1:7" ht="15.75" x14ac:dyDescent="0.25">
      <c r="A1" s="1034" t="s">
        <v>470</v>
      </c>
      <c r="B1" s="1034"/>
      <c r="C1" s="1034"/>
      <c r="D1" s="1034"/>
      <c r="E1" s="1034"/>
      <c r="F1" s="1034"/>
      <c r="G1" s="1034"/>
    </row>
    <row r="2" spans="1:7" ht="15.75" x14ac:dyDescent="0.25">
      <c r="A2" s="1035" t="s">
        <v>471</v>
      </c>
      <c r="B2" s="1035"/>
      <c r="C2" s="1035"/>
      <c r="D2" s="1035"/>
      <c r="E2" s="1035"/>
      <c r="F2" s="1035"/>
      <c r="G2" s="1035"/>
    </row>
    <row r="3" spans="1:7" ht="16.5" thickBot="1" x14ac:dyDescent="0.3">
      <c r="A3" s="1036" t="s">
        <v>396</v>
      </c>
      <c r="B3" s="1036"/>
      <c r="C3" s="1036"/>
      <c r="D3" s="1036"/>
      <c r="E3" s="1036"/>
      <c r="F3" s="1036"/>
      <c r="G3" s="581" t="s">
        <v>242</v>
      </c>
    </row>
    <row r="4" spans="1:7" ht="17.25" customHeight="1" thickTop="1" x14ac:dyDescent="0.25">
      <c r="A4" s="1037" t="s">
        <v>30</v>
      </c>
      <c r="B4" s="1040" t="s">
        <v>235</v>
      </c>
      <c r="C4" s="1040"/>
      <c r="D4" s="1040"/>
      <c r="E4" s="1041" t="s">
        <v>236</v>
      </c>
      <c r="F4" s="1041" t="s">
        <v>237</v>
      </c>
      <c r="G4" s="1042" t="s">
        <v>32</v>
      </c>
    </row>
    <row r="5" spans="1:7" ht="33" customHeight="1" x14ac:dyDescent="0.25">
      <c r="A5" s="1038"/>
      <c r="B5" s="1045" t="s">
        <v>238</v>
      </c>
      <c r="C5" s="1045"/>
      <c r="D5" s="1045"/>
      <c r="E5" s="1034"/>
      <c r="F5" s="1034"/>
      <c r="G5" s="1043"/>
    </row>
    <row r="6" spans="1:7" ht="62.25" customHeight="1" thickBot="1" x14ac:dyDescent="0.3">
      <c r="A6" s="1039"/>
      <c r="B6" s="625" t="s">
        <v>413</v>
      </c>
      <c r="C6" s="625" t="s">
        <v>414</v>
      </c>
      <c r="D6" s="625" t="s">
        <v>415</v>
      </c>
      <c r="E6" s="626" t="s">
        <v>240</v>
      </c>
      <c r="F6" s="626" t="s">
        <v>241</v>
      </c>
      <c r="G6" s="1044"/>
    </row>
    <row r="7" spans="1:7" ht="15.75" customHeight="1" thickTop="1" x14ac:dyDescent="0.25">
      <c r="A7" s="446" t="s">
        <v>482</v>
      </c>
      <c r="B7" s="276">
        <v>43</v>
      </c>
      <c r="C7" s="276">
        <v>4</v>
      </c>
      <c r="D7" s="623">
        <f>SUM(B7:C7)</f>
        <v>47</v>
      </c>
      <c r="E7" s="276">
        <v>32.000000000000007</v>
      </c>
      <c r="F7" s="276">
        <v>319</v>
      </c>
      <c r="G7" s="700" t="s">
        <v>496</v>
      </c>
    </row>
    <row r="8" spans="1:7" ht="16.5" customHeight="1" x14ac:dyDescent="0.25">
      <c r="A8" s="622" t="s">
        <v>34</v>
      </c>
      <c r="B8" s="623">
        <v>41</v>
      </c>
      <c r="C8" s="623">
        <v>0</v>
      </c>
      <c r="D8" s="623">
        <f>SUM(B8:C8)</f>
        <v>41</v>
      </c>
      <c r="E8" s="623">
        <v>104</v>
      </c>
      <c r="F8" s="623">
        <v>1</v>
      </c>
      <c r="G8" s="624" t="s">
        <v>35</v>
      </c>
    </row>
    <row r="9" spans="1:7" ht="16.5" customHeight="1" x14ac:dyDescent="0.25">
      <c r="A9" s="446" t="s">
        <v>36</v>
      </c>
      <c r="B9" s="276">
        <v>5</v>
      </c>
      <c r="C9" s="276">
        <v>0</v>
      </c>
      <c r="D9" s="276">
        <f>SUM(B9:C9)</f>
        <v>5</v>
      </c>
      <c r="E9" s="276">
        <v>11</v>
      </c>
      <c r="F9" s="276">
        <v>0</v>
      </c>
      <c r="G9" s="443" t="s">
        <v>37</v>
      </c>
    </row>
    <row r="10" spans="1:7" ht="16.5" customHeight="1" x14ac:dyDescent="0.25">
      <c r="A10" s="446" t="s">
        <v>416</v>
      </c>
      <c r="B10" s="276">
        <v>2</v>
      </c>
      <c r="C10" s="276">
        <v>0</v>
      </c>
      <c r="D10" s="276">
        <f>SUM(B10:C10)</f>
        <v>2</v>
      </c>
      <c r="E10" s="276">
        <v>27</v>
      </c>
      <c r="F10" s="276">
        <v>18</v>
      </c>
      <c r="G10" s="443" t="s">
        <v>417</v>
      </c>
    </row>
    <row r="11" spans="1:7" ht="16.5" customHeight="1" x14ac:dyDescent="0.25">
      <c r="A11" s="446" t="s">
        <v>38</v>
      </c>
      <c r="B11" s="276">
        <v>360</v>
      </c>
      <c r="C11" s="276">
        <v>58</v>
      </c>
      <c r="D11" s="276">
        <f t="shared" ref="D11:D21" si="0">SUM(B11:C11)</f>
        <v>418</v>
      </c>
      <c r="E11" s="276">
        <v>769.00000000000023</v>
      </c>
      <c r="F11" s="276">
        <v>2984.9999999999995</v>
      </c>
      <c r="G11" s="443" t="s">
        <v>39</v>
      </c>
    </row>
    <row r="12" spans="1:7" ht="16.5" customHeight="1" x14ac:dyDescent="0.25">
      <c r="A12" s="446" t="s">
        <v>40</v>
      </c>
      <c r="B12" s="276">
        <v>57</v>
      </c>
      <c r="C12" s="276">
        <v>37</v>
      </c>
      <c r="D12" s="276">
        <f t="shared" si="0"/>
        <v>94</v>
      </c>
      <c r="E12" s="276">
        <v>110.99999999999994</v>
      </c>
      <c r="F12" s="276">
        <v>0</v>
      </c>
      <c r="G12" s="443" t="s">
        <v>41</v>
      </c>
    </row>
    <row r="13" spans="1:7" ht="16.5" customHeight="1" x14ac:dyDescent="0.25">
      <c r="A13" s="446" t="s">
        <v>42</v>
      </c>
      <c r="B13" s="276">
        <v>16</v>
      </c>
      <c r="C13" s="276">
        <v>2</v>
      </c>
      <c r="D13" s="276">
        <f t="shared" si="0"/>
        <v>18</v>
      </c>
      <c r="E13" s="276">
        <v>12.000000000000002</v>
      </c>
      <c r="F13" s="276">
        <v>5</v>
      </c>
      <c r="G13" s="443" t="s">
        <v>43</v>
      </c>
    </row>
    <row r="14" spans="1:7" ht="16.5" customHeight="1" x14ac:dyDescent="0.25">
      <c r="A14" s="446" t="s">
        <v>44</v>
      </c>
      <c r="B14" s="276">
        <v>11</v>
      </c>
      <c r="C14" s="276">
        <v>1</v>
      </c>
      <c r="D14" s="276">
        <f t="shared" si="0"/>
        <v>12</v>
      </c>
      <c r="E14" s="276">
        <v>23.000000000000004</v>
      </c>
      <c r="F14" s="276">
        <v>26.000000000000004</v>
      </c>
      <c r="G14" s="443" t="s">
        <v>45</v>
      </c>
    </row>
    <row r="15" spans="1:7" ht="16.5" customHeight="1" x14ac:dyDescent="0.25">
      <c r="A15" s="446" t="s">
        <v>46</v>
      </c>
      <c r="B15" s="276">
        <v>11</v>
      </c>
      <c r="C15" s="276">
        <v>1</v>
      </c>
      <c r="D15" s="276">
        <f t="shared" si="0"/>
        <v>12</v>
      </c>
      <c r="E15" s="276">
        <v>20</v>
      </c>
      <c r="F15" s="276">
        <v>26</v>
      </c>
      <c r="G15" s="443" t="s">
        <v>47</v>
      </c>
    </row>
    <row r="16" spans="1:7" ht="16.5" customHeight="1" x14ac:dyDescent="0.25">
      <c r="A16" s="446" t="s">
        <v>48</v>
      </c>
      <c r="B16" s="276">
        <v>28</v>
      </c>
      <c r="C16" s="276">
        <v>1</v>
      </c>
      <c r="D16" s="276">
        <f t="shared" si="0"/>
        <v>29</v>
      </c>
      <c r="E16" s="276">
        <v>84</v>
      </c>
      <c r="F16" s="276">
        <v>40</v>
      </c>
      <c r="G16" s="443" t="s">
        <v>49</v>
      </c>
    </row>
    <row r="17" spans="1:7" ht="16.5" customHeight="1" x14ac:dyDescent="0.25">
      <c r="A17" s="446" t="s">
        <v>50</v>
      </c>
      <c r="B17" s="276">
        <v>12</v>
      </c>
      <c r="C17" s="276">
        <v>4</v>
      </c>
      <c r="D17" s="276">
        <f t="shared" si="0"/>
        <v>16</v>
      </c>
      <c r="E17" s="276">
        <v>8</v>
      </c>
      <c r="F17" s="276">
        <v>27</v>
      </c>
      <c r="G17" s="443" t="s">
        <v>51</v>
      </c>
    </row>
    <row r="18" spans="1:7" ht="16.5" customHeight="1" x14ac:dyDescent="0.25">
      <c r="A18" s="446" t="s">
        <v>52</v>
      </c>
      <c r="B18" s="276">
        <v>7</v>
      </c>
      <c r="C18" s="276">
        <v>0</v>
      </c>
      <c r="D18" s="276">
        <f t="shared" si="0"/>
        <v>7</v>
      </c>
      <c r="E18" s="276">
        <v>19</v>
      </c>
      <c r="F18" s="276">
        <v>16</v>
      </c>
      <c r="G18" s="443" t="s">
        <v>53</v>
      </c>
    </row>
    <row r="19" spans="1:7" ht="16.5" customHeight="1" x14ac:dyDescent="0.25">
      <c r="A19" s="446" t="s">
        <v>54</v>
      </c>
      <c r="B19" s="276">
        <v>23</v>
      </c>
      <c r="C19" s="276">
        <v>4</v>
      </c>
      <c r="D19" s="276">
        <f t="shared" si="0"/>
        <v>27</v>
      </c>
      <c r="E19" s="276">
        <v>4.0000000000000009</v>
      </c>
      <c r="F19" s="276">
        <v>7.0000000000000018</v>
      </c>
      <c r="G19" s="443" t="s">
        <v>55</v>
      </c>
    </row>
    <row r="20" spans="1:7" ht="16.5" customHeight="1" x14ac:dyDescent="0.25">
      <c r="A20" s="446" t="s">
        <v>56</v>
      </c>
      <c r="B20" s="276">
        <v>3</v>
      </c>
      <c r="C20" s="276">
        <v>2</v>
      </c>
      <c r="D20" s="276">
        <f t="shared" si="0"/>
        <v>5</v>
      </c>
      <c r="E20" s="276">
        <v>4</v>
      </c>
      <c r="F20" s="276">
        <v>0</v>
      </c>
      <c r="G20" s="443" t="s">
        <v>57</v>
      </c>
    </row>
    <row r="21" spans="1:7" ht="16.5" customHeight="1" thickBot="1" x14ac:dyDescent="0.3">
      <c r="A21" s="447" t="s">
        <v>58</v>
      </c>
      <c r="B21" s="277">
        <v>24</v>
      </c>
      <c r="C21" s="277">
        <v>14</v>
      </c>
      <c r="D21" s="449">
        <f t="shared" si="0"/>
        <v>38</v>
      </c>
      <c r="E21" s="277">
        <v>42.000000000000014</v>
      </c>
      <c r="F21" s="277">
        <v>15</v>
      </c>
      <c r="G21" s="444" t="s">
        <v>59</v>
      </c>
    </row>
    <row r="22" spans="1:7" ht="16.5" customHeight="1" thickTop="1" thickBot="1" x14ac:dyDescent="0.3">
      <c r="A22" s="448" t="s">
        <v>28</v>
      </c>
      <c r="B22" s="278">
        <f>SUM(B7:B21)</f>
        <v>643</v>
      </c>
      <c r="C22" s="278">
        <f t="shared" ref="C22:D22" si="1">SUM(C7:C21)</f>
        <v>128</v>
      </c>
      <c r="D22" s="450">
        <f t="shared" si="1"/>
        <v>771</v>
      </c>
      <c r="E22" s="278">
        <f>SUM(E7:E21)</f>
        <v>1270.0000000000002</v>
      </c>
      <c r="F22" s="278">
        <f>SUM(F7:F21)</f>
        <v>3484.9999999999995</v>
      </c>
      <c r="G22" s="445" t="s">
        <v>19</v>
      </c>
    </row>
    <row r="23" spans="1:7" ht="15.75" thickTop="1" x14ac:dyDescent="0.25"/>
  </sheetData>
  <mergeCells count="9">
    <mergeCell ref="A1:G1"/>
    <mergeCell ref="A2:G2"/>
    <mergeCell ref="A3:F3"/>
    <mergeCell ref="A4:A6"/>
    <mergeCell ref="B4:D4"/>
    <mergeCell ref="E4:E5"/>
    <mergeCell ref="F4:F5"/>
    <mergeCell ref="G4:G6"/>
    <mergeCell ref="B5:D5"/>
  </mergeCells>
  <printOptions horizontalCentered="1"/>
  <pageMargins left="1" right="1" top="1.5" bottom="1" header="1" footer="0.75"/>
  <pageSetup paperSize="9" firstPageNumber="36" orientation="landscape" useFirstPageNumber="1" horizontalDpi="300" verticalDpi="300" r:id="rId1"/>
  <headerFooter>
    <oddFooter>&amp;C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W75"/>
  <sheetViews>
    <sheetView rightToLeft="1" tabSelected="1" view="pageBreakPreview" topLeftCell="A67" zoomScale="78" zoomScaleSheetLayoutView="78" workbookViewId="0">
      <selection activeCell="J37" sqref="J37"/>
    </sheetView>
  </sheetViews>
  <sheetFormatPr defaultRowHeight="15" x14ac:dyDescent="0.25"/>
  <cols>
    <col min="1" max="1" width="9.28515625" style="279" customWidth="1"/>
    <col min="2" max="2" width="9.140625" style="279" customWidth="1"/>
    <col min="3" max="14" width="5.85546875" style="279" customWidth="1"/>
    <col min="15" max="15" width="5.140625" style="279" customWidth="1"/>
    <col min="16" max="16" width="6.42578125" style="279" customWidth="1"/>
    <col min="17" max="19" width="5.85546875" style="279" customWidth="1"/>
    <col min="20" max="20" width="6.42578125" style="279" customWidth="1"/>
    <col min="21" max="21" width="6.7109375" style="279" customWidth="1"/>
    <col min="22" max="22" width="12.140625" style="279" customWidth="1"/>
    <col min="23" max="23" width="13.5703125" style="279" customWidth="1"/>
    <col min="24" max="16384" width="9.140625" style="279"/>
  </cols>
  <sheetData>
    <row r="1" spans="1:23" ht="20.25" customHeight="1" x14ac:dyDescent="0.25">
      <c r="A1" s="1058" t="s">
        <v>472</v>
      </c>
      <c r="B1" s="1058"/>
      <c r="C1" s="1058"/>
      <c r="D1" s="1058"/>
      <c r="E1" s="1058"/>
      <c r="F1" s="1058"/>
      <c r="G1" s="1058"/>
      <c r="H1" s="1058"/>
      <c r="I1" s="1058"/>
      <c r="J1" s="1058"/>
      <c r="K1" s="1058"/>
      <c r="L1" s="1058"/>
      <c r="M1" s="1058"/>
      <c r="N1" s="1058"/>
      <c r="O1" s="1058"/>
      <c r="P1" s="1058"/>
      <c r="Q1" s="1058"/>
      <c r="R1" s="1058"/>
      <c r="S1" s="1058"/>
      <c r="T1" s="1058"/>
      <c r="U1" s="1058"/>
      <c r="V1" s="1058"/>
      <c r="W1" s="1058"/>
    </row>
    <row r="2" spans="1:23" ht="20.25" customHeight="1" x14ac:dyDescent="0.25">
      <c r="A2" s="1059" t="s">
        <v>473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  <c r="M2" s="1059"/>
      <c r="N2" s="1059"/>
      <c r="O2" s="1059"/>
      <c r="P2" s="1059"/>
      <c r="Q2" s="1059"/>
      <c r="R2" s="1059"/>
      <c r="S2" s="1059"/>
      <c r="T2" s="1059"/>
      <c r="U2" s="1059"/>
      <c r="V2" s="1059"/>
      <c r="W2" s="1059"/>
    </row>
    <row r="3" spans="1:23" ht="19.5" customHeight="1" thickBot="1" x14ac:dyDescent="0.3">
      <c r="A3" s="1060" t="s">
        <v>408</v>
      </c>
      <c r="B3" s="1060"/>
      <c r="C3" s="1060"/>
      <c r="D3" s="1060"/>
      <c r="E3" s="1060"/>
      <c r="F3" s="1060"/>
      <c r="G3" s="1060"/>
      <c r="H3" s="1060"/>
      <c r="I3" s="1060"/>
      <c r="J3" s="1060"/>
      <c r="K3" s="1060"/>
      <c r="L3" s="1060"/>
      <c r="M3" s="1060"/>
      <c r="N3" s="1060"/>
      <c r="O3" s="1060"/>
      <c r="P3" s="1060"/>
      <c r="Q3" s="1060"/>
      <c r="R3" s="1060"/>
      <c r="S3" s="1060"/>
      <c r="T3" s="1060"/>
      <c r="U3" s="1060"/>
      <c r="W3" s="457" t="s">
        <v>243</v>
      </c>
    </row>
    <row r="4" spans="1:23" ht="23.25" customHeight="1" thickTop="1" x14ac:dyDescent="0.25">
      <c r="A4" s="1046" t="s">
        <v>0</v>
      </c>
      <c r="B4" s="1046" t="s">
        <v>244</v>
      </c>
      <c r="C4" s="1049" t="s">
        <v>245</v>
      </c>
      <c r="D4" s="1049"/>
      <c r="E4" s="1046" t="s">
        <v>246</v>
      </c>
      <c r="F4" s="1046"/>
      <c r="G4" s="1046" t="s">
        <v>247</v>
      </c>
      <c r="H4" s="1046"/>
      <c r="I4" s="1046" t="s">
        <v>248</v>
      </c>
      <c r="J4" s="1046"/>
      <c r="K4" s="1046" t="s">
        <v>249</v>
      </c>
      <c r="L4" s="1046"/>
      <c r="M4" s="1046" t="s">
        <v>250</v>
      </c>
      <c r="N4" s="1046"/>
      <c r="O4" s="1046" t="s">
        <v>251</v>
      </c>
      <c r="P4" s="1046"/>
      <c r="Q4" s="1046" t="s">
        <v>252</v>
      </c>
      <c r="R4" s="1046"/>
      <c r="S4" s="1046" t="s">
        <v>28</v>
      </c>
      <c r="T4" s="1046"/>
      <c r="U4" s="1046"/>
      <c r="V4" s="1046" t="s">
        <v>253</v>
      </c>
      <c r="W4" s="1046" t="s">
        <v>9</v>
      </c>
    </row>
    <row r="5" spans="1:23" ht="25.5" customHeight="1" x14ac:dyDescent="0.25">
      <c r="A5" s="1047"/>
      <c r="B5" s="1047"/>
      <c r="C5" s="1047" t="s">
        <v>254</v>
      </c>
      <c r="D5" s="1047"/>
      <c r="E5" s="1047" t="s">
        <v>255</v>
      </c>
      <c r="F5" s="1047"/>
      <c r="G5" s="1047" t="s">
        <v>256</v>
      </c>
      <c r="H5" s="1047"/>
      <c r="I5" s="1047" t="s">
        <v>257</v>
      </c>
      <c r="J5" s="1047"/>
      <c r="K5" s="1047" t="s">
        <v>258</v>
      </c>
      <c r="L5" s="1047"/>
      <c r="M5" s="1047" t="s">
        <v>259</v>
      </c>
      <c r="N5" s="1047"/>
      <c r="O5" s="1047" t="s">
        <v>260</v>
      </c>
      <c r="P5" s="1047"/>
      <c r="Q5" s="1047" t="s">
        <v>261</v>
      </c>
      <c r="R5" s="1047"/>
      <c r="S5" s="1047" t="s">
        <v>19</v>
      </c>
      <c r="T5" s="1047"/>
      <c r="U5" s="1047"/>
      <c r="V5" s="1047"/>
      <c r="W5" s="1047"/>
    </row>
    <row r="6" spans="1:23" ht="20.25" customHeight="1" x14ac:dyDescent="0.25">
      <c r="A6" s="1047"/>
      <c r="B6" s="1047"/>
      <c r="C6" s="280" t="s">
        <v>13</v>
      </c>
      <c r="D6" s="280" t="s">
        <v>351</v>
      </c>
      <c r="E6" s="425" t="s">
        <v>13</v>
      </c>
      <c r="F6" s="425" t="s">
        <v>351</v>
      </c>
      <c r="G6" s="425" t="s">
        <v>13</v>
      </c>
      <c r="H6" s="425" t="s">
        <v>351</v>
      </c>
      <c r="I6" s="425" t="s">
        <v>13</v>
      </c>
      <c r="J6" s="425" t="s">
        <v>351</v>
      </c>
      <c r="K6" s="425" t="s">
        <v>13</v>
      </c>
      <c r="L6" s="425" t="s">
        <v>351</v>
      </c>
      <c r="M6" s="425" t="s">
        <v>13</v>
      </c>
      <c r="N6" s="425" t="s">
        <v>351</v>
      </c>
      <c r="O6" s="425" t="s">
        <v>13</v>
      </c>
      <c r="P6" s="425" t="s">
        <v>351</v>
      </c>
      <c r="Q6" s="425" t="s">
        <v>13</v>
      </c>
      <c r="R6" s="425" t="s">
        <v>351</v>
      </c>
      <c r="S6" s="425" t="s">
        <v>13</v>
      </c>
      <c r="T6" s="425" t="s">
        <v>351</v>
      </c>
      <c r="U6" s="280" t="s">
        <v>15</v>
      </c>
      <c r="V6" s="1047"/>
      <c r="W6" s="1047"/>
    </row>
    <row r="7" spans="1:23" ht="21.75" customHeight="1" thickBot="1" x14ac:dyDescent="0.3">
      <c r="A7" s="1047"/>
      <c r="B7" s="280"/>
      <c r="C7" s="280" t="s">
        <v>17</v>
      </c>
      <c r="D7" s="280" t="s">
        <v>18</v>
      </c>
      <c r="E7" s="280" t="s">
        <v>17</v>
      </c>
      <c r="F7" s="280" t="s">
        <v>18</v>
      </c>
      <c r="G7" s="280" t="s">
        <v>17</v>
      </c>
      <c r="H7" s="280" t="s">
        <v>18</v>
      </c>
      <c r="I7" s="280" t="s">
        <v>17</v>
      </c>
      <c r="J7" s="280" t="s">
        <v>18</v>
      </c>
      <c r="K7" s="280" t="s">
        <v>17</v>
      </c>
      <c r="L7" s="280" t="s">
        <v>18</v>
      </c>
      <c r="M7" s="280" t="s">
        <v>17</v>
      </c>
      <c r="N7" s="280" t="s">
        <v>18</v>
      </c>
      <c r="O7" s="280" t="s">
        <v>17</v>
      </c>
      <c r="P7" s="280" t="s">
        <v>18</v>
      </c>
      <c r="Q7" s="280" t="s">
        <v>17</v>
      </c>
      <c r="R7" s="280" t="s">
        <v>18</v>
      </c>
      <c r="S7" s="280" t="s">
        <v>17</v>
      </c>
      <c r="T7" s="280" t="s">
        <v>18</v>
      </c>
      <c r="U7" s="280" t="s">
        <v>263</v>
      </c>
      <c r="V7" s="281"/>
      <c r="W7" s="1048"/>
    </row>
    <row r="8" spans="1:23" ht="16.5" thickTop="1" x14ac:dyDescent="0.25">
      <c r="A8" s="1061" t="s">
        <v>20</v>
      </c>
      <c r="B8" s="282" t="s">
        <v>264</v>
      </c>
      <c r="C8" s="283">
        <v>0</v>
      </c>
      <c r="D8" s="283">
        <v>0</v>
      </c>
      <c r="E8" s="283">
        <v>0</v>
      </c>
      <c r="F8" s="283">
        <v>0</v>
      </c>
      <c r="G8" s="283">
        <v>0</v>
      </c>
      <c r="H8" s="283">
        <v>1.0000000000000002</v>
      </c>
      <c r="I8" s="283">
        <v>0</v>
      </c>
      <c r="J8" s="283">
        <v>4</v>
      </c>
      <c r="K8" s="283">
        <v>0</v>
      </c>
      <c r="L8" s="283">
        <v>0</v>
      </c>
      <c r="M8" s="283">
        <v>0</v>
      </c>
      <c r="N8" s="283">
        <v>6.0000000000000018</v>
      </c>
      <c r="O8" s="283">
        <v>1</v>
      </c>
      <c r="P8" s="283">
        <v>21</v>
      </c>
      <c r="Q8" s="283">
        <v>0</v>
      </c>
      <c r="R8" s="283">
        <v>0</v>
      </c>
      <c r="S8" s="283">
        <f>SUM(Q8,O8,M8,K8,I8,G8,E8,C8)</f>
        <v>1</v>
      </c>
      <c r="T8" s="283">
        <f t="shared" ref="T8:T21" si="0">SUM(R8,P8,N8,L8,J8,H8,F8,D8)</f>
        <v>32</v>
      </c>
      <c r="U8" s="283">
        <f t="shared" ref="U8:U13" si="1">SUM(S8:T8)</f>
        <v>33</v>
      </c>
      <c r="V8" s="284" t="s">
        <v>265</v>
      </c>
      <c r="W8" s="1061" t="s">
        <v>21</v>
      </c>
    </row>
    <row r="9" spans="1:23" ht="29.25" customHeight="1" x14ac:dyDescent="0.25">
      <c r="A9" s="1051"/>
      <c r="B9" s="426" t="s">
        <v>266</v>
      </c>
      <c r="C9" s="286">
        <v>0</v>
      </c>
      <c r="D9" s="286">
        <v>0</v>
      </c>
      <c r="E9" s="286">
        <v>0</v>
      </c>
      <c r="F9" s="286">
        <v>2</v>
      </c>
      <c r="G9" s="286">
        <v>0</v>
      </c>
      <c r="H9" s="286">
        <v>6.0000000000000009</v>
      </c>
      <c r="I9" s="286">
        <v>0</v>
      </c>
      <c r="J9" s="286">
        <v>4</v>
      </c>
      <c r="K9" s="286">
        <v>0</v>
      </c>
      <c r="L9" s="286">
        <v>5</v>
      </c>
      <c r="M9" s="286">
        <v>0</v>
      </c>
      <c r="N9" s="286">
        <v>4</v>
      </c>
      <c r="O9" s="286">
        <v>0</v>
      </c>
      <c r="P9" s="286">
        <v>14</v>
      </c>
      <c r="Q9" s="286">
        <v>0</v>
      </c>
      <c r="R9" s="286">
        <v>0</v>
      </c>
      <c r="S9" s="286">
        <f t="shared" ref="S9:S21" si="2">SUM(Q9,O9,M9,K9,I9,G9,E9,C9)</f>
        <v>0</v>
      </c>
      <c r="T9" s="286">
        <f t="shared" si="0"/>
        <v>35</v>
      </c>
      <c r="U9" s="286">
        <f t="shared" si="1"/>
        <v>35</v>
      </c>
      <c r="V9" s="287" t="s">
        <v>267</v>
      </c>
      <c r="W9" s="1051"/>
    </row>
    <row r="10" spans="1:23" ht="15.75" x14ac:dyDescent="0.25">
      <c r="A10" s="1051"/>
      <c r="B10" s="285" t="s">
        <v>268</v>
      </c>
      <c r="C10" s="286">
        <v>0</v>
      </c>
      <c r="D10" s="286">
        <v>0</v>
      </c>
      <c r="E10" s="286">
        <v>0</v>
      </c>
      <c r="F10" s="286">
        <v>0</v>
      </c>
      <c r="G10" s="286">
        <v>0</v>
      </c>
      <c r="H10" s="286">
        <v>3.0000000000000004</v>
      </c>
      <c r="I10" s="286">
        <v>0</v>
      </c>
      <c r="J10" s="286">
        <v>17</v>
      </c>
      <c r="K10" s="286">
        <v>0</v>
      </c>
      <c r="L10" s="286">
        <v>0</v>
      </c>
      <c r="M10" s="286">
        <v>0</v>
      </c>
      <c r="N10" s="286">
        <v>6.0000000000000009</v>
      </c>
      <c r="O10" s="286">
        <v>0</v>
      </c>
      <c r="P10" s="286">
        <v>5</v>
      </c>
      <c r="Q10" s="286">
        <v>0</v>
      </c>
      <c r="R10" s="286">
        <v>0</v>
      </c>
      <c r="S10" s="286">
        <f t="shared" si="2"/>
        <v>0</v>
      </c>
      <c r="T10" s="286">
        <f t="shared" si="0"/>
        <v>31</v>
      </c>
      <c r="U10" s="286">
        <f t="shared" si="1"/>
        <v>31</v>
      </c>
      <c r="V10" s="287" t="s">
        <v>269</v>
      </c>
      <c r="W10" s="1051"/>
    </row>
    <row r="11" spans="1:23" ht="15.75" x14ac:dyDescent="0.25">
      <c r="A11" s="1051"/>
      <c r="B11" s="285" t="s">
        <v>270</v>
      </c>
      <c r="C11" s="286">
        <v>0</v>
      </c>
      <c r="D11" s="286">
        <v>7.0000000000000009</v>
      </c>
      <c r="E11" s="286">
        <v>0</v>
      </c>
      <c r="F11" s="286">
        <v>43</v>
      </c>
      <c r="G11" s="286">
        <v>0</v>
      </c>
      <c r="H11" s="286">
        <v>31</v>
      </c>
      <c r="I11" s="286">
        <v>0</v>
      </c>
      <c r="J11" s="286">
        <v>12.000000000000002</v>
      </c>
      <c r="K11" s="286">
        <v>0</v>
      </c>
      <c r="L11" s="286">
        <v>1</v>
      </c>
      <c r="M11" s="286">
        <v>0</v>
      </c>
      <c r="N11" s="286">
        <v>11</v>
      </c>
      <c r="O11" s="286">
        <v>0</v>
      </c>
      <c r="P11" s="286">
        <v>7.0000000000000018</v>
      </c>
      <c r="Q11" s="286">
        <v>0</v>
      </c>
      <c r="R11" s="286">
        <v>0</v>
      </c>
      <c r="S11" s="286">
        <f t="shared" si="2"/>
        <v>0</v>
      </c>
      <c r="T11" s="286">
        <f t="shared" si="0"/>
        <v>112</v>
      </c>
      <c r="U11" s="286">
        <f t="shared" si="1"/>
        <v>112</v>
      </c>
      <c r="V11" s="458" t="s">
        <v>350</v>
      </c>
      <c r="W11" s="1051"/>
    </row>
    <row r="12" spans="1:23" ht="43.5" customHeight="1" x14ac:dyDescent="0.25">
      <c r="A12" s="1051"/>
      <c r="B12" s="451" t="s">
        <v>272</v>
      </c>
      <c r="C12" s="286">
        <v>1</v>
      </c>
      <c r="D12" s="286">
        <v>0</v>
      </c>
      <c r="E12" s="286">
        <v>0</v>
      </c>
      <c r="F12" s="286">
        <v>3.0000000000000009</v>
      </c>
      <c r="G12" s="286">
        <v>0</v>
      </c>
      <c r="H12" s="286">
        <v>0</v>
      </c>
      <c r="I12" s="286">
        <v>0</v>
      </c>
      <c r="J12" s="286">
        <v>0</v>
      </c>
      <c r="K12" s="286">
        <v>0</v>
      </c>
      <c r="L12" s="286">
        <v>0</v>
      </c>
      <c r="M12" s="286">
        <v>0</v>
      </c>
      <c r="N12" s="286">
        <v>0</v>
      </c>
      <c r="O12" s="286">
        <v>0</v>
      </c>
      <c r="P12" s="286">
        <v>1.0000000000000004</v>
      </c>
      <c r="Q12" s="286">
        <v>0</v>
      </c>
      <c r="R12" s="286">
        <v>0</v>
      </c>
      <c r="S12" s="286">
        <f t="shared" si="2"/>
        <v>1</v>
      </c>
      <c r="T12" s="286">
        <f t="shared" si="0"/>
        <v>4.0000000000000018</v>
      </c>
      <c r="U12" s="286">
        <f t="shared" si="1"/>
        <v>5.0000000000000018</v>
      </c>
      <c r="V12" s="287" t="s">
        <v>273</v>
      </c>
      <c r="W12" s="1051"/>
    </row>
    <row r="13" spans="1:23" ht="15.75" x14ac:dyDescent="0.25">
      <c r="A13" s="1051"/>
      <c r="B13" s="285" t="s">
        <v>4</v>
      </c>
      <c r="C13" s="286">
        <v>19</v>
      </c>
      <c r="D13" s="286">
        <v>15.000000000000005</v>
      </c>
      <c r="E13" s="286">
        <v>20</v>
      </c>
      <c r="F13" s="286">
        <v>18</v>
      </c>
      <c r="G13" s="286">
        <v>7.0000000000000018</v>
      </c>
      <c r="H13" s="286">
        <v>6.0000000000000009</v>
      </c>
      <c r="I13" s="286">
        <v>4.0000000000000009</v>
      </c>
      <c r="J13" s="286">
        <v>18</v>
      </c>
      <c r="K13" s="286">
        <v>1</v>
      </c>
      <c r="L13" s="286">
        <v>2.0000000000000004</v>
      </c>
      <c r="M13" s="286">
        <v>2</v>
      </c>
      <c r="N13" s="286">
        <v>6.0000000000000009</v>
      </c>
      <c r="O13" s="286">
        <v>2.0000000000000004</v>
      </c>
      <c r="P13" s="286">
        <v>8</v>
      </c>
      <c r="Q13" s="286">
        <v>0</v>
      </c>
      <c r="R13" s="286">
        <v>0</v>
      </c>
      <c r="S13" s="286">
        <f t="shared" si="2"/>
        <v>55</v>
      </c>
      <c r="T13" s="286">
        <f t="shared" si="0"/>
        <v>73</v>
      </c>
      <c r="U13" s="286">
        <f t="shared" si="1"/>
        <v>128</v>
      </c>
      <c r="V13" s="285" t="s">
        <v>27</v>
      </c>
      <c r="W13" s="1051"/>
    </row>
    <row r="14" spans="1:23" ht="16.5" thickBot="1" x14ac:dyDescent="0.3">
      <c r="A14" s="1052"/>
      <c r="B14" s="455" t="s">
        <v>28</v>
      </c>
      <c r="C14" s="456">
        <f t="shared" ref="C14:R14" si="3">SUM(C8:C13)</f>
        <v>20</v>
      </c>
      <c r="D14" s="456">
        <f t="shared" si="3"/>
        <v>22.000000000000007</v>
      </c>
      <c r="E14" s="456">
        <f t="shared" si="3"/>
        <v>20</v>
      </c>
      <c r="F14" s="456">
        <f t="shared" si="3"/>
        <v>66</v>
      </c>
      <c r="G14" s="456">
        <f t="shared" si="3"/>
        <v>7.0000000000000018</v>
      </c>
      <c r="H14" s="456">
        <f t="shared" si="3"/>
        <v>47</v>
      </c>
      <c r="I14" s="456">
        <f t="shared" si="3"/>
        <v>4.0000000000000009</v>
      </c>
      <c r="J14" s="456">
        <f t="shared" si="3"/>
        <v>55</v>
      </c>
      <c r="K14" s="456">
        <f t="shared" si="3"/>
        <v>1</v>
      </c>
      <c r="L14" s="456">
        <f t="shared" si="3"/>
        <v>8</v>
      </c>
      <c r="M14" s="456">
        <f t="shared" si="3"/>
        <v>2</v>
      </c>
      <c r="N14" s="456">
        <f t="shared" si="3"/>
        <v>33.000000000000007</v>
      </c>
      <c r="O14" s="456">
        <f t="shared" si="3"/>
        <v>3.0000000000000004</v>
      </c>
      <c r="P14" s="456">
        <f t="shared" si="3"/>
        <v>56</v>
      </c>
      <c r="Q14" s="456">
        <f t="shared" si="3"/>
        <v>0</v>
      </c>
      <c r="R14" s="456">
        <f t="shared" si="3"/>
        <v>0</v>
      </c>
      <c r="S14" s="456">
        <f t="shared" si="2"/>
        <v>57</v>
      </c>
      <c r="T14" s="456">
        <f t="shared" si="0"/>
        <v>287</v>
      </c>
      <c r="U14" s="456">
        <f t="shared" ref="U14:U21" si="4">SUM(S14:T14)</f>
        <v>344</v>
      </c>
      <c r="V14" s="455" t="s">
        <v>19</v>
      </c>
      <c r="W14" s="1052"/>
    </row>
    <row r="15" spans="1:23" ht="15.75" x14ac:dyDescent="0.25">
      <c r="A15" s="1050" t="s">
        <v>1</v>
      </c>
      <c r="B15" s="452" t="s">
        <v>264</v>
      </c>
      <c r="C15" s="453">
        <v>0</v>
      </c>
      <c r="D15" s="453">
        <v>2</v>
      </c>
      <c r="E15" s="453">
        <v>0</v>
      </c>
      <c r="F15" s="453">
        <v>5</v>
      </c>
      <c r="G15" s="453">
        <v>0</v>
      </c>
      <c r="H15" s="453">
        <v>8</v>
      </c>
      <c r="I15" s="453">
        <v>0</v>
      </c>
      <c r="J15" s="453">
        <v>32.000000000000007</v>
      </c>
      <c r="K15" s="453">
        <v>0</v>
      </c>
      <c r="L15" s="453">
        <v>7</v>
      </c>
      <c r="M15" s="453">
        <v>2.0000000000000004</v>
      </c>
      <c r="N15" s="453">
        <v>32</v>
      </c>
      <c r="O15" s="453">
        <v>1</v>
      </c>
      <c r="P15" s="453">
        <v>54.000000000000007</v>
      </c>
      <c r="Q15" s="453">
        <v>0</v>
      </c>
      <c r="R15" s="453">
        <v>4.0000000000000009</v>
      </c>
      <c r="S15" s="453">
        <f t="shared" si="2"/>
        <v>3.0000000000000004</v>
      </c>
      <c r="T15" s="453">
        <f t="shared" si="0"/>
        <v>144</v>
      </c>
      <c r="U15" s="453">
        <f t="shared" si="4"/>
        <v>147</v>
      </c>
      <c r="V15" s="454" t="s">
        <v>265</v>
      </c>
      <c r="W15" s="1050" t="s">
        <v>22</v>
      </c>
    </row>
    <row r="16" spans="1:23" ht="31.5" x14ac:dyDescent="0.25">
      <c r="A16" s="1051"/>
      <c r="B16" s="285" t="s">
        <v>266</v>
      </c>
      <c r="C16" s="286">
        <v>0</v>
      </c>
      <c r="D16" s="286">
        <v>2</v>
      </c>
      <c r="E16" s="286">
        <v>0</v>
      </c>
      <c r="F16" s="286">
        <v>6</v>
      </c>
      <c r="G16" s="286">
        <v>0</v>
      </c>
      <c r="H16" s="286">
        <v>6.0000000000000053</v>
      </c>
      <c r="I16" s="286">
        <v>0</v>
      </c>
      <c r="J16" s="286">
        <v>19</v>
      </c>
      <c r="K16" s="286">
        <v>0</v>
      </c>
      <c r="L16" s="286">
        <v>2.0000000000000004</v>
      </c>
      <c r="M16" s="286">
        <v>0</v>
      </c>
      <c r="N16" s="286">
        <v>21</v>
      </c>
      <c r="O16" s="286">
        <v>2</v>
      </c>
      <c r="P16" s="286">
        <v>24.000000000000011</v>
      </c>
      <c r="Q16" s="286">
        <v>0</v>
      </c>
      <c r="R16" s="286">
        <v>1</v>
      </c>
      <c r="S16" s="286">
        <f t="shared" si="2"/>
        <v>2</v>
      </c>
      <c r="T16" s="286">
        <f t="shared" si="0"/>
        <v>81.000000000000014</v>
      </c>
      <c r="U16" s="286">
        <f t="shared" si="4"/>
        <v>83.000000000000014</v>
      </c>
      <c r="V16" s="426" t="s">
        <v>267</v>
      </c>
      <c r="W16" s="1051"/>
    </row>
    <row r="17" spans="1:23" ht="15.75" x14ac:dyDescent="0.25">
      <c r="A17" s="1051"/>
      <c r="B17" s="285" t="s">
        <v>268</v>
      </c>
      <c r="C17" s="286">
        <v>0</v>
      </c>
      <c r="D17" s="286">
        <v>1.0000000000000002</v>
      </c>
      <c r="E17" s="286">
        <v>0</v>
      </c>
      <c r="F17" s="286">
        <v>12.000000000000005</v>
      </c>
      <c r="G17" s="286">
        <v>0</v>
      </c>
      <c r="H17" s="286">
        <v>10.000000000000007</v>
      </c>
      <c r="I17" s="286">
        <v>0</v>
      </c>
      <c r="J17" s="286">
        <v>24.000000000000011</v>
      </c>
      <c r="K17" s="286">
        <v>0</v>
      </c>
      <c r="L17" s="286">
        <v>3.0000000000000027</v>
      </c>
      <c r="M17" s="286">
        <v>0</v>
      </c>
      <c r="N17" s="286">
        <v>39.000000000000014</v>
      </c>
      <c r="O17" s="286">
        <v>0</v>
      </c>
      <c r="P17" s="286">
        <v>41</v>
      </c>
      <c r="Q17" s="286">
        <v>0</v>
      </c>
      <c r="R17" s="286">
        <v>0</v>
      </c>
      <c r="S17" s="286">
        <f t="shared" si="2"/>
        <v>0</v>
      </c>
      <c r="T17" s="286">
        <f t="shared" si="0"/>
        <v>130.00000000000003</v>
      </c>
      <c r="U17" s="286">
        <f t="shared" si="4"/>
        <v>130.00000000000003</v>
      </c>
      <c r="V17" s="426" t="s">
        <v>269</v>
      </c>
      <c r="W17" s="1051"/>
    </row>
    <row r="18" spans="1:23" ht="15.75" x14ac:dyDescent="0.25">
      <c r="A18" s="1051"/>
      <c r="B18" s="285" t="s">
        <v>270</v>
      </c>
      <c r="C18" s="286">
        <v>0</v>
      </c>
      <c r="D18" s="286">
        <v>60</v>
      </c>
      <c r="E18" s="286">
        <v>0</v>
      </c>
      <c r="F18" s="286">
        <v>188.00000000000003</v>
      </c>
      <c r="G18" s="286">
        <v>1.0000000000000002</v>
      </c>
      <c r="H18" s="286">
        <v>164.00000000000003</v>
      </c>
      <c r="I18" s="286">
        <v>0</v>
      </c>
      <c r="J18" s="286">
        <v>78</v>
      </c>
      <c r="K18" s="286">
        <v>0</v>
      </c>
      <c r="L18" s="286">
        <v>9</v>
      </c>
      <c r="M18" s="286">
        <v>0</v>
      </c>
      <c r="N18" s="286">
        <v>27.000000000000004</v>
      </c>
      <c r="O18" s="286">
        <v>0</v>
      </c>
      <c r="P18" s="286">
        <v>30</v>
      </c>
      <c r="Q18" s="286">
        <v>0</v>
      </c>
      <c r="R18" s="286">
        <v>0</v>
      </c>
      <c r="S18" s="286">
        <f t="shared" si="2"/>
        <v>1.0000000000000002</v>
      </c>
      <c r="T18" s="286">
        <f t="shared" si="0"/>
        <v>556</v>
      </c>
      <c r="U18" s="286">
        <f t="shared" si="4"/>
        <v>557</v>
      </c>
      <c r="V18" s="458" t="s">
        <v>350</v>
      </c>
      <c r="W18" s="1051"/>
    </row>
    <row r="19" spans="1:23" ht="47.25" x14ac:dyDescent="0.25">
      <c r="A19" s="1051"/>
      <c r="B19" s="451" t="s">
        <v>272</v>
      </c>
      <c r="C19" s="286">
        <v>0</v>
      </c>
      <c r="D19" s="286">
        <v>0</v>
      </c>
      <c r="E19" s="286">
        <v>1.0000000000000002</v>
      </c>
      <c r="F19" s="286">
        <v>2</v>
      </c>
      <c r="G19" s="286">
        <v>0</v>
      </c>
      <c r="H19" s="286">
        <v>2.0000000000000004</v>
      </c>
      <c r="I19" s="286">
        <v>0</v>
      </c>
      <c r="J19" s="286">
        <v>0</v>
      </c>
      <c r="K19" s="286">
        <v>0</v>
      </c>
      <c r="L19" s="286">
        <v>0</v>
      </c>
      <c r="M19" s="286">
        <v>0</v>
      </c>
      <c r="N19" s="286">
        <v>2.0000000000000004</v>
      </c>
      <c r="O19" s="286">
        <v>0</v>
      </c>
      <c r="P19" s="286">
        <v>0</v>
      </c>
      <c r="Q19" s="286">
        <v>0</v>
      </c>
      <c r="R19" s="286">
        <v>0</v>
      </c>
      <c r="S19" s="286">
        <f t="shared" si="2"/>
        <v>1.0000000000000002</v>
      </c>
      <c r="T19" s="286">
        <f t="shared" si="0"/>
        <v>6.0000000000000009</v>
      </c>
      <c r="U19" s="286">
        <f t="shared" si="4"/>
        <v>7.0000000000000009</v>
      </c>
      <c r="V19" s="426" t="s">
        <v>273</v>
      </c>
      <c r="W19" s="1051"/>
    </row>
    <row r="20" spans="1:23" ht="18" customHeight="1" x14ac:dyDescent="0.25">
      <c r="A20" s="1051"/>
      <c r="B20" s="285" t="s">
        <v>4</v>
      </c>
      <c r="C20" s="286">
        <v>4</v>
      </c>
      <c r="D20" s="286">
        <v>24</v>
      </c>
      <c r="E20" s="286">
        <v>5</v>
      </c>
      <c r="F20" s="286">
        <v>41</v>
      </c>
      <c r="G20" s="286">
        <v>0</v>
      </c>
      <c r="H20" s="286">
        <v>6.0000000000000053</v>
      </c>
      <c r="I20" s="286">
        <v>4</v>
      </c>
      <c r="J20" s="286">
        <v>12.000000000000012</v>
      </c>
      <c r="K20" s="286">
        <v>2</v>
      </c>
      <c r="L20" s="286">
        <v>2</v>
      </c>
      <c r="M20" s="286">
        <v>2</v>
      </c>
      <c r="N20" s="286">
        <v>10.000000000000005</v>
      </c>
      <c r="O20" s="286">
        <v>2.0000000000000004</v>
      </c>
      <c r="P20" s="286">
        <v>9</v>
      </c>
      <c r="Q20" s="286">
        <v>0</v>
      </c>
      <c r="R20" s="286">
        <v>1.0000000000000002</v>
      </c>
      <c r="S20" s="286">
        <f t="shared" si="2"/>
        <v>19</v>
      </c>
      <c r="T20" s="286">
        <f t="shared" si="0"/>
        <v>105.00000000000003</v>
      </c>
      <c r="U20" s="286">
        <f t="shared" si="4"/>
        <v>124.00000000000003</v>
      </c>
      <c r="V20" s="285" t="s">
        <v>27</v>
      </c>
      <c r="W20" s="1051"/>
    </row>
    <row r="21" spans="1:23" ht="19.5" customHeight="1" thickBot="1" x14ac:dyDescent="0.3">
      <c r="A21" s="1062"/>
      <c r="B21" s="288" t="s">
        <v>28</v>
      </c>
      <c r="C21" s="289">
        <f t="shared" ref="C21:R21" si="5">SUM(C15:C20)</f>
        <v>4</v>
      </c>
      <c r="D21" s="289">
        <f t="shared" si="5"/>
        <v>89</v>
      </c>
      <c r="E21" s="289">
        <f t="shared" si="5"/>
        <v>6</v>
      </c>
      <c r="F21" s="289">
        <f t="shared" si="5"/>
        <v>254.00000000000003</v>
      </c>
      <c r="G21" s="289">
        <f t="shared" si="5"/>
        <v>1.0000000000000002</v>
      </c>
      <c r="H21" s="289">
        <f t="shared" si="5"/>
        <v>196.00000000000006</v>
      </c>
      <c r="I21" s="289">
        <f t="shared" si="5"/>
        <v>4</v>
      </c>
      <c r="J21" s="289">
        <f t="shared" si="5"/>
        <v>165</v>
      </c>
      <c r="K21" s="289">
        <f t="shared" si="5"/>
        <v>2</v>
      </c>
      <c r="L21" s="289">
        <f t="shared" si="5"/>
        <v>23.000000000000004</v>
      </c>
      <c r="M21" s="289">
        <f t="shared" si="5"/>
        <v>4</v>
      </c>
      <c r="N21" s="289">
        <f t="shared" si="5"/>
        <v>131.00000000000003</v>
      </c>
      <c r="O21" s="289">
        <f t="shared" si="5"/>
        <v>5</v>
      </c>
      <c r="P21" s="289">
        <f t="shared" si="5"/>
        <v>158</v>
      </c>
      <c r="Q21" s="289">
        <f t="shared" si="5"/>
        <v>0</v>
      </c>
      <c r="R21" s="289">
        <f t="shared" si="5"/>
        <v>6.0000000000000009</v>
      </c>
      <c r="S21" s="289">
        <f t="shared" si="2"/>
        <v>26</v>
      </c>
      <c r="T21" s="289">
        <f t="shared" si="0"/>
        <v>1022</v>
      </c>
      <c r="U21" s="289">
        <f t="shared" si="4"/>
        <v>1048</v>
      </c>
      <c r="V21" s="288" t="s">
        <v>19</v>
      </c>
      <c r="W21" s="1062"/>
    </row>
    <row r="22" spans="1:23" ht="16.5" thickTop="1" x14ac:dyDescent="0.25">
      <c r="A22" s="280"/>
      <c r="B22" s="290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</row>
    <row r="23" spans="1:23" ht="15.75" x14ac:dyDescent="0.25">
      <c r="A23" s="280"/>
      <c r="B23" s="290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</row>
    <row r="24" spans="1:23" ht="15.75" x14ac:dyDescent="0.25">
      <c r="A24" s="425"/>
      <c r="B24" s="290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</row>
    <row r="25" spans="1:23" ht="15.75" x14ac:dyDescent="0.25">
      <c r="A25" s="632"/>
      <c r="B25" s="290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</row>
    <row r="26" spans="1:23" ht="15.75" x14ac:dyDescent="0.25">
      <c r="A26" s="632"/>
      <c r="B26" s="290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</row>
    <row r="27" spans="1:23" ht="15.75" x14ac:dyDescent="0.25">
      <c r="A27" s="632"/>
      <c r="B27" s="290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</row>
    <row r="28" spans="1:23" ht="18" customHeight="1" thickBot="1" x14ac:dyDescent="0.3">
      <c r="A28" s="1057" t="s">
        <v>407</v>
      </c>
      <c r="B28" s="1057"/>
      <c r="C28" s="1057"/>
      <c r="D28" s="1057"/>
      <c r="E28" s="1057"/>
      <c r="F28" s="1057"/>
      <c r="G28" s="1057"/>
      <c r="H28" s="1057"/>
      <c r="I28" s="1057"/>
      <c r="J28" s="1057"/>
      <c r="K28" s="1057"/>
      <c r="L28" s="1057"/>
      <c r="M28" s="1057"/>
      <c r="N28" s="1057"/>
      <c r="O28" s="1057"/>
      <c r="P28" s="1057"/>
      <c r="Q28" s="1057"/>
      <c r="R28" s="1057"/>
      <c r="S28" s="1057"/>
      <c r="T28" s="1057"/>
      <c r="U28" s="1057"/>
      <c r="V28" s="1056" t="s">
        <v>274</v>
      </c>
      <c r="W28" s="1056"/>
    </row>
    <row r="29" spans="1:23" ht="14.25" customHeight="1" thickTop="1" x14ac:dyDescent="0.25">
      <c r="A29" s="1046" t="s">
        <v>0</v>
      </c>
      <c r="B29" s="1046" t="s">
        <v>244</v>
      </c>
      <c r="C29" s="1049" t="s">
        <v>245</v>
      </c>
      <c r="D29" s="1049"/>
      <c r="E29" s="1046" t="s">
        <v>246</v>
      </c>
      <c r="F29" s="1046"/>
      <c r="G29" s="1046" t="s">
        <v>247</v>
      </c>
      <c r="H29" s="1046"/>
      <c r="I29" s="1046" t="s">
        <v>248</v>
      </c>
      <c r="J29" s="1046"/>
      <c r="K29" s="1046" t="s">
        <v>275</v>
      </c>
      <c r="L29" s="1046"/>
      <c r="M29" s="1046" t="s">
        <v>250</v>
      </c>
      <c r="N29" s="1046"/>
      <c r="O29" s="1046" t="s">
        <v>251</v>
      </c>
      <c r="P29" s="1046"/>
      <c r="Q29" s="1046" t="s">
        <v>276</v>
      </c>
      <c r="R29" s="1046"/>
      <c r="S29" s="1046" t="s">
        <v>28</v>
      </c>
      <c r="T29" s="1046"/>
      <c r="U29" s="1046"/>
      <c r="V29" s="1046"/>
      <c r="W29" s="1046" t="s">
        <v>9</v>
      </c>
    </row>
    <row r="30" spans="1:23" ht="14.25" customHeight="1" x14ac:dyDescent="0.25">
      <c r="A30" s="1047"/>
      <c r="B30" s="1047"/>
      <c r="C30" s="1047" t="s">
        <v>254</v>
      </c>
      <c r="D30" s="1047"/>
      <c r="E30" s="1047" t="s">
        <v>255</v>
      </c>
      <c r="F30" s="1047"/>
      <c r="G30" s="1047" t="s">
        <v>256</v>
      </c>
      <c r="H30" s="1047"/>
      <c r="I30" s="1047" t="s">
        <v>257</v>
      </c>
      <c r="J30" s="1047"/>
      <c r="K30" s="1047" t="s">
        <v>258</v>
      </c>
      <c r="L30" s="1047"/>
      <c r="M30" s="1047" t="s">
        <v>259</v>
      </c>
      <c r="N30" s="1047"/>
      <c r="O30" s="1047" t="s">
        <v>260</v>
      </c>
      <c r="P30" s="1047"/>
      <c r="Q30" s="1047" t="s">
        <v>261</v>
      </c>
      <c r="R30" s="1047"/>
      <c r="S30" s="1047" t="s">
        <v>19</v>
      </c>
      <c r="T30" s="1047"/>
      <c r="U30" s="1047"/>
      <c r="V30" s="1047"/>
      <c r="W30" s="1047"/>
    </row>
    <row r="31" spans="1:23" ht="17.25" customHeight="1" x14ac:dyDescent="0.25">
      <c r="A31" s="1047"/>
      <c r="B31" s="1047"/>
      <c r="C31" s="584" t="s">
        <v>202</v>
      </c>
      <c r="D31" s="584" t="s">
        <v>262</v>
      </c>
      <c r="E31" s="584" t="s">
        <v>202</v>
      </c>
      <c r="F31" s="584" t="s">
        <v>262</v>
      </c>
      <c r="G31" s="584" t="s">
        <v>202</v>
      </c>
      <c r="H31" s="584" t="s">
        <v>262</v>
      </c>
      <c r="I31" s="584" t="s">
        <v>202</v>
      </c>
      <c r="J31" s="584" t="s">
        <v>262</v>
      </c>
      <c r="K31" s="584" t="s">
        <v>202</v>
      </c>
      <c r="L31" s="584" t="s">
        <v>262</v>
      </c>
      <c r="M31" s="584" t="s">
        <v>202</v>
      </c>
      <c r="N31" s="584" t="s">
        <v>262</v>
      </c>
      <c r="O31" s="584" t="s">
        <v>202</v>
      </c>
      <c r="P31" s="584" t="s">
        <v>262</v>
      </c>
      <c r="Q31" s="584" t="s">
        <v>202</v>
      </c>
      <c r="R31" s="584" t="s">
        <v>262</v>
      </c>
      <c r="S31" s="584" t="s">
        <v>202</v>
      </c>
      <c r="T31" s="584" t="s">
        <v>262</v>
      </c>
      <c r="U31" s="584" t="s">
        <v>90</v>
      </c>
      <c r="V31" s="1047"/>
      <c r="W31" s="1047"/>
    </row>
    <row r="32" spans="1:23" ht="14.25" customHeight="1" thickBot="1" x14ac:dyDescent="0.3">
      <c r="A32" s="1048"/>
      <c r="B32" s="588"/>
      <c r="C32" s="588" t="s">
        <v>17</v>
      </c>
      <c r="D32" s="588" t="s">
        <v>18</v>
      </c>
      <c r="E32" s="588" t="s">
        <v>17</v>
      </c>
      <c r="F32" s="588" t="s">
        <v>18</v>
      </c>
      <c r="G32" s="588" t="s">
        <v>17</v>
      </c>
      <c r="H32" s="588" t="s">
        <v>18</v>
      </c>
      <c r="I32" s="588" t="s">
        <v>17</v>
      </c>
      <c r="J32" s="588" t="s">
        <v>18</v>
      </c>
      <c r="K32" s="588" t="s">
        <v>17</v>
      </c>
      <c r="L32" s="588" t="s">
        <v>18</v>
      </c>
      <c r="M32" s="588" t="s">
        <v>17</v>
      </c>
      <c r="N32" s="588" t="s">
        <v>18</v>
      </c>
      <c r="O32" s="588" t="s">
        <v>17</v>
      </c>
      <c r="P32" s="588" t="s">
        <v>18</v>
      </c>
      <c r="Q32" s="588" t="s">
        <v>17</v>
      </c>
      <c r="R32" s="588" t="s">
        <v>18</v>
      </c>
      <c r="S32" s="588" t="s">
        <v>17</v>
      </c>
      <c r="T32" s="588" t="s">
        <v>18</v>
      </c>
      <c r="U32" s="588" t="s">
        <v>263</v>
      </c>
      <c r="V32" s="588"/>
      <c r="W32" s="588"/>
    </row>
    <row r="33" spans="1:23" ht="16.5" thickTop="1" x14ac:dyDescent="0.25">
      <c r="A33" s="1050" t="s">
        <v>23</v>
      </c>
      <c r="B33" s="452" t="s">
        <v>264</v>
      </c>
      <c r="C33" s="453">
        <v>0</v>
      </c>
      <c r="D33" s="453">
        <v>0</v>
      </c>
      <c r="E33" s="453">
        <v>0</v>
      </c>
      <c r="F33" s="453">
        <v>0</v>
      </c>
      <c r="G33" s="453">
        <v>0</v>
      </c>
      <c r="H33" s="453">
        <v>0</v>
      </c>
      <c r="I33" s="453">
        <v>0</v>
      </c>
      <c r="J33" s="453">
        <v>0</v>
      </c>
      <c r="K33" s="453">
        <v>0</v>
      </c>
      <c r="L33" s="453">
        <v>0</v>
      </c>
      <c r="M33" s="453">
        <v>0</v>
      </c>
      <c r="N33" s="453">
        <v>0</v>
      </c>
      <c r="O33" s="453">
        <v>0</v>
      </c>
      <c r="P33" s="453">
        <v>0</v>
      </c>
      <c r="Q33" s="453">
        <v>0</v>
      </c>
      <c r="R33" s="453">
        <v>0</v>
      </c>
      <c r="S33" s="453">
        <f t="shared" ref="S33:S46" si="6">SUM(Q33,O33,M33,K33,I33,G33,E33,C33)</f>
        <v>0</v>
      </c>
      <c r="T33" s="453">
        <f t="shared" ref="T33:T46" si="7">SUM(R33,P33,N33,L33,J33,H33,F33,D33)</f>
        <v>0</v>
      </c>
      <c r="U33" s="453">
        <f t="shared" ref="U33:U46" si="8">SUM(S33:T33)</f>
        <v>0</v>
      </c>
      <c r="V33" s="454" t="s">
        <v>265</v>
      </c>
      <c r="W33" s="1053" t="s">
        <v>24</v>
      </c>
    </row>
    <row r="34" spans="1:23" ht="29.25" customHeight="1" x14ac:dyDescent="0.25">
      <c r="A34" s="1051"/>
      <c r="B34" s="426" t="s">
        <v>266</v>
      </c>
      <c r="C34" s="286">
        <v>0</v>
      </c>
      <c r="D34" s="286">
        <v>0</v>
      </c>
      <c r="E34" s="286">
        <v>0</v>
      </c>
      <c r="F34" s="286">
        <v>0</v>
      </c>
      <c r="G34" s="286">
        <v>0</v>
      </c>
      <c r="H34" s="286">
        <v>0</v>
      </c>
      <c r="I34" s="286">
        <v>0</v>
      </c>
      <c r="J34" s="286">
        <v>0</v>
      </c>
      <c r="K34" s="286">
        <v>0</v>
      </c>
      <c r="L34" s="286">
        <v>0</v>
      </c>
      <c r="M34" s="286">
        <v>0</v>
      </c>
      <c r="N34" s="286">
        <v>0</v>
      </c>
      <c r="O34" s="286">
        <v>0</v>
      </c>
      <c r="P34" s="286">
        <v>0</v>
      </c>
      <c r="Q34" s="286">
        <v>0</v>
      </c>
      <c r="R34" s="286">
        <v>0</v>
      </c>
      <c r="S34" s="286">
        <f t="shared" si="6"/>
        <v>0</v>
      </c>
      <c r="T34" s="286">
        <f t="shared" si="7"/>
        <v>0</v>
      </c>
      <c r="U34" s="286">
        <f t="shared" si="8"/>
        <v>0</v>
      </c>
      <c r="V34" s="426" t="s">
        <v>267</v>
      </c>
      <c r="W34" s="1054"/>
    </row>
    <row r="35" spans="1:23" ht="15.75" x14ac:dyDescent="0.25">
      <c r="A35" s="1051"/>
      <c r="B35" s="285" t="s">
        <v>268</v>
      </c>
      <c r="C35" s="286">
        <v>0</v>
      </c>
      <c r="D35" s="286">
        <v>0</v>
      </c>
      <c r="E35" s="286">
        <v>0</v>
      </c>
      <c r="F35" s="286">
        <v>0</v>
      </c>
      <c r="G35" s="286">
        <v>0</v>
      </c>
      <c r="H35" s="286">
        <v>0</v>
      </c>
      <c r="I35" s="286">
        <v>0</v>
      </c>
      <c r="J35" s="286">
        <v>0</v>
      </c>
      <c r="K35" s="286">
        <v>0</v>
      </c>
      <c r="L35" s="286">
        <v>0</v>
      </c>
      <c r="M35" s="286">
        <v>0</v>
      </c>
      <c r="N35" s="286">
        <v>0</v>
      </c>
      <c r="O35" s="286">
        <v>0</v>
      </c>
      <c r="P35" s="286">
        <v>0</v>
      </c>
      <c r="Q35" s="286">
        <v>0</v>
      </c>
      <c r="R35" s="286">
        <v>0</v>
      </c>
      <c r="S35" s="286">
        <f t="shared" si="6"/>
        <v>0</v>
      </c>
      <c r="T35" s="286">
        <f t="shared" si="7"/>
        <v>0</v>
      </c>
      <c r="U35" s="286">
        <f t="shared" si="8"/>
        <v>0</v>
      </c>
      <c r="V35" s="426" t="s">
        <v>269</v>
      </c>
      <c r="W35" s="1054"/>
    </row>
    <row r="36" spans="1:23" ht="15.75" x14ac:dyDescent="0.25">
      <c r="A36" s="1051"/>
      <c r="B36" s="285" t="s">
        <v>270</v>
      </c>
      <c r="C36" s="286">
        <v>0</v>
      </c>
      <c r="D36" s="286">
        <v>0</v>
      </c>
      <c r="E36" s="286">
        <v>0</v>
      </c>
      <c r="F36" s="286">
        <v>0</v>
      </c>
      <c r="G36" s="286">
        <v>0</v>
      </c>
      <c r="H36" s="286">
        <v>0</v>
      </c>
      <c r="I36" s="286">
        <v>0</v>
      </c>
      <c r="J36" s="286">
        <v>0</v>
      </c>
      <c r="K36" s="286">
        <v>0</v>
      </c>
      <c r="L36" s="286">
        <v>0</v>
      </c>
      <c r="M36" s="286">
        <v>0</v>
      </c>
      <c r="N36" s="286">
        <v>0</v>
      </c>
      <c r="O36" s="286">
        <v>0</v>
      </c>
      <c r="P36" s="286">
        <v>0</v>
      </c>
      <c r="Q36" s="286">
        <v>0</v>
      </c>
      <c r="R36" s="286">
        <v>0</v>
      </c>
      <c r="S36" s="286">
        <f t="shared" si="6"/>
        <v>0</v>
      </c>
      <c r="T36" s="286">
        <f t="shared" si="7"/>
        <v>0</v>
      </c>
      <c r="U36" s="286">
        <f t="shared" si="8"/>
        <v>0</v>
      </c>
      <c r="V36" s="458" t="s">
        <v>350</v>
      </c>
      <c r="W36" s="1054"/>
    </row>
    <row r="37" spans="1:23" ht="47.25" x14ac:dyDescent="0.25">
      <c r="A37" s="1051"/>
      <c r="B37" s="451" t="s">
        <v>272</v>
      </c>
      <c r="C37" s="286">
        <v>0</v>
      </c>
      <c r="D37" s="286">
        <v>0</v>
      </c>
      <c r="E37" s="286">
        <v>0</v>
      </c>
      <c r="F37" s="286">
        <v>0</v>
      </c>
      <c r="G37" s="286">
        <v>0</v>
      </c>
      <c r="H37" s="286">
        <v>0</v>
      </c>
      <c r="I37" s="286">
        <v>0</v>
      </c>
      <c r="J37" s="286">
        <v>0</v>
      </c>
      <c r="K37" s="286">
        <v>0</v>
      </c>
      <c r="L37" s="286">
        <v>0</v>
      </c>
      <c r="M37" s="286">
        <v>0</v>
      </c>
      <c r="N37" s="286">
        <v>0</v>
      </c>
      <c r="O37" s="286">
        <v>0</v>
      </c>
      <c r="P37" s="286">
        <v>0</v>
      </c>
      <c r="Q37" s="286">
        <v>0</v>
      </c>
      <c r="R37" s="286">
        <v>0</v>
      </c>
      <c r="S37" s="286">
        <f t="shared" si="6"/>
        <v>0</v>
      </c>
      <c r="T37" s="286">
        <f t="shared" si="7"/>
        <v>0</v>
      </c>
      <c r="U37" s="286">
        <f t="shared" si="8"/>
        <v>0</v>
      </c>
      <c r="V37" s="426" t="s">
        <v>273</v>
      </c>
      <c r="W37" s="1054"/>
    </row>
    <row r="38" spans="1:23" ht="15.75" x14ac:dyDescent="0.25">
      <c r="A38" s="1051"/>
      <c r="B38" s="285" t="s">
        <v>4</v>
      </c>
      <c r="C38" s="286">
        <v>0</v>
      </c>
      <c r="D38" s="286">
        <v>0</v>
      </c>
      <c r="E38" s="286">
        <v>0</v>
      </c>
      <c r="F38" s="286">
        <v>0</v>
      </c>
      <c r="G38" s="286">
        <v>0</v>
      </c>
      <c r="H38" s="286">
        <v>0</v>
      </c>
      <c r="I38" s="286">
        <v>0</v>
      </c>
      <c r="J38" s="286">
        <v>0</v>
      </c>
      <c r="K38" s="286">
        <v>0</v>
      </c>
      <c r="L38" s="286">
        <v>0</v>
      </c>
      <c r="M38" s="286">
        <v>0</v>
      </c>
      <c r="N38" s="286">
        <v>0</v>
      </c>
      <c r="O38" s="286">
        <v>0</v>
      </c>
      <c r="P38" s="286">
        <v>0</v>
      </c>
      <c r="Q38" s="286">
        <v>0</v>
      </c>
      <c r="R38" s="286">
        <v>0</v>
      </c>
      <c r="S38" s="286">
        <f t="shared" si="6"/>
        <v>0</v>
      </c>
      <c r="T38" s="286">
        <f t="shared" si="7"/>
        <v>0</v>
      </c>
      <c r="U38" s="286">
        <f t="shared" si="8"/>
        <v>0</v>
      </c>
      <c r="V38" s="285" t="s">
        <v>27</v>
      </c>
      <c r="W38" s="1054"/>
    </row>
    <row r="39" spans="1:23" ht="16.5" thickBot="1" x14ac:dyDescent="0.3">
      <c r="A39" s="1052"/>
      <c r="B39" s="455" t="s">
        <v>28</v>
      </c>
      <c r="C39" s="456">
        <f>SUM(C33:C38)</f>
        <v>0</v>
      </c>
      <c r="D39" s="456">
        <f t="shared" ref="D39:R39" si="9">SUM(D33:D38)</f>
        <v>0</v>
      </c>
      <c r="E39" s="456">
        <f t="shared" si="9"/>
        <v>0</v>
      </c>
      <c r="F39" s="456">
        <f t="shared" si="9"/>
        <v>0</v>
      </c>
      <c r="G39" s="456">
        <f t="shared" si="9"/>
        <v>0</v>
      </c>
      <c r="H39" s="456">
        <f>SUM(H33:H38)</f>
        <v>0</v>
      </c>
      <c r="I39" s="456">
        <f t="shared" si="9"/>
        <v>0</v>
      </c>
      <c r="J39" s="456">
        <f>SUM(J33:J38)</f>
        <v>0</v>
      </c>
      <c r="K39" s="456">
        <f t="shared" si="9"/>
        <v>0</v>
      </c>
      <c r="L39" s="456">
        <f t="shared" si="9"/>
        <v>0</v>
      </c>
      <c r="M39" s="456">
        <f t="shared" si="9"/>
        <v>0</v>
      </c>
      <c r="N39" s="456">
        <f>SUM(N33:N38)</f>
        <v>0</v>
      </c>
      <c r="O39" s="456">
        <f t="shared" si="9"/>
        <v>0</v>
      </c>
      <c r="P39" s="456">
        <f>SUM(P33:P38)</f>
        <v>0</v>
      </c>
      <c r="Q39" s="456">
        <f t="shared" si="9"/>
        <v>0</v>
      </c>
      <c r="R39" s="456">
        <f t="shared" si="9"/>
        <v>0</v>
      </c>
      <c r="S39" s="456">
        <f t="shared" si="6"/>
        <v>0</v>
      </c>
      <c r="T39" s="456">
        <f t="shared" si="7"/>
        <v>0</v>
      </c>
      <c r="U39" s="456">
        <f t="shared" si="8"/>
        <v>0</v>
      </c>
      <c r="V39" s="455" t="s">
        <v>19</v>
      </c>
      <c r="W39" s="1055"/>
    </row>
    <row r="40" spans="1:23" ht="15.75" x14ac:dyDescent="0.25">
      <c r="A40" s="1065" t="s">
        <v>2</v>
      </c>
      <c r="B40" s="605" t="s">
        <v>264</v>
      </c>
      <c r="C40" s="606">
        <v>0</v>
      </c>
      <c r="D40" s="606">
        <v>1.0000000000000002</v>
      </c>
      <c r="E40" s="606">
        <v>0</v>
      </c>
      <c r="F40" s="606">
        <v>1.0000000000000016</v>
      </c>
      <c r="G40" s="606">
        <v>1.0000000000000004</v>
      </c>
      <c r="H40" s="606">
        <v>4</v>
      </c>
      <c r="I40" s="606">
        <v>0</v>
      </c>
      <c r="J40" s="606">
        <v>37.000000000000043</v>
      </c>
      <c r="K40" s="606">
        <v>0</v>
      </c>
      <c r="L40" s="606">
        <v>10</v>
      </c>
      <c r="M40" s="606">
        <v>0</v>
      </c>
      <c r="N40" s="606">
        <v>142.0000000000002</v>
      </c>
      <c r="O40" s="606">
        <v>5</v>
      </c>
      <c r="P40" s="606">
        <v>328.99999999999972</v>
      </c>
      <c r="Q40" s="606">
        <v>0</v>
      </c>
      <c r="R40" s="606">
        <v>13</v>
      </c>
      <c r="S40" s="606">
        <f t="shared" si="6"/>
        <v>6</v>
      </c>
      <c r="T40" s="606">
        <f t="shared" si="7"/>
        <v>536.99999999999989</v>
      </c>
      <c r="U40" s="606">
        <f t="shared" si="8"/>
        <v>542.99999999999989</v>
      </c>
      <c r="V40" s="607" t="s">
        <v>265</v>
      </c>
      <c r="W40" s="1065" t="s">
        <v>25</v>
      </c>
    </row>
    <row r="41" spans="1:23" ht="28.5" customHeight="1" x14ac:dyDescent="0.25">
      <c r="A41" s="1051"/>
      <c r="B41" s="285" t="s">
        <v>266</v>
      </c>
      <c r="C41" s="286">
        <v>0</v>
      </c>
      <c r="D41" s="286">
        <v>0</v>
      </c>
      <c r="E41" s="286">
        <v>0</v>
      </c>
      <c r="F41" s="286">
        <v>1</v>
      </c>
      <c r="G41" s="286">
        <v>0</v>
      </c>
      <c r="H41" s="286">
        <v>7</v>
      </c>
      <c r="I41" s="286">
        <v>0</v>
      </c>
      <c r="J41" s="286">
        <v>31</v>
      </c>
      <c r="K41" s="286">
        <v>0</v>
      </c>
      <c r="L41" s="286">
        <v>32.000000000000014</v>
      </c>
      <c r="M41" s="286">
        <v>0</v>
      </c>
      <c r="N41" s="286">
        <v>115.00000000000004</v>
      </c>
      <c r="O41" s="286">
        <v>2</v>
      </c>
      <c r="P41" s="286">
        <v>177</v>
      </c>
      <c r="Q41" s="286">
        <v>0</v>
      </c>
      <c r="R41" s="286">
        <v>4.0000000000000009</v>
      </c>
      <c r="S41" s="286">
        <f t="shared" si="6"/>
        <v>2</v>
      </c>
      <c r="T41" s="286">
        <f t="shared" si="7"/>
        <v>367.00000000000006</v>
      </c>
      <c r="U41" s="286">
        <f t="shared" si="8"/>
        <v>369.00000000000006</v>
      </c>
      <c r="V41" s="586" t="s">
        <v>267</v>
      </c>
      <c r="W41" s="1051"/>
    </row>
    <row r="42" spans="1:23" ht="15.75" x14ac:dyDescent="0.25">
      <c r="A42" s="1051"/>
      <c r="B42" s="285" t="s">
        <v>268</v>
      </c>
      <c r="C42" s="286">
        <v>0</v>
      </c>
      <c r="D42" s="286">
        <v>2.0000000000000018</v>
      </c>
      <c r="E42" s="286">
        <v>0</v>
      </c>
      <c r="F42" s="286">
        <v>6.0000000000000053</v>
      </c>
      <c r="G42" s="286">
        <v>0</v>
      </c>
      <c r="H42" s="286">
        <v>40.000000000000014</v>
      </c>
      <c r="I42" s="286">
        <v>0</v>
      </c>
      <c r="J42" s="286">
        <v>99.999999999999929</v>
      </c>
      <c r="K42" s="286">
        <v>0</v>
      </c>
      <c r="L42" s="286">
        <v>164.00000000000009</v>
      </c>
      <c r="M42" s="286">
        <v>0</v>
      </c>
      <c r="N42" s="286">
        <v>279.00000000000011</v>
      </c>
      <c r="O42" s="286">
        <v>1</v>
      </c>
      <c r="P42" s="286">
        <v>505</v>
      </c>
      <c r="Q42" s="286">
        <v>0</v>
      </c>
      <c r="R42" s="286">
        <v>4.0000000000000018</v>
      </c>
      <c r="S42" s="286">
        <f t="shared" si="6"/>
        <v>1</v>
      </c>
      <c r="T42" s="286">
        <f t="shared" si="7"/>
        <v>1100.0000000000002</v>
      </c>
      <c r="U42" s="286">
        <f t="shared" si="8"/>
        <v>1101.0000000000002</v>
      </c>
      <c r="V42" s="586" t="s">
        <v>269</v>
      </c>
      <c r="W42" s="1051"/>
    </row>
    <row r="43" spans="1:23" ht="15.75" x14ac:dyDescent="0.25">
      <c r="A43" s="1051"/>
      <c r="B43" s="285" t="s">
        <v>270</v>
      </c>
      <c r="C43" s="286">
        <v>0</v>
      </c>
      <c r="D43" s="286">
        <v>38.000000000000043</v>
      </c>
      <c r="E43" s="286">
        <v>0</v>
      </c>
      <c r="F43" s="286">
        <v>173.00000000000017</v>
      </c>
      <c r="G43" s="286">
        <v>0</v>
      </c>
      <c r="H43" s="286">
        <v>388.00000000000023</v>
      </c>
      <c r="I43" s="286">
        <v>2.0000000000000004</v>
      </c>
      <c r="J43" s="286">
        <v>229.99999999999983</v>
      </c>
      <c r="K43" s="286">
        <v>1</v>
      </c>
      <c r="L43" s="286">
        <v>51.000000000000007</v>
      </c>
      <c r="M43" s="286">
        <v>1.0000000000000002</v>
      </c>
      <c r="N43" s="286">
        <v>136</v>
      </c>
      <c r="O43" s="286">
        <v>0</v>
      </c>
      <c r="P43" s="286">
        <v>119.00000000000009</v>
      </c>
      <c r="Q43" s="286">
        <v>0</v>
      </c>
      <c r="R43" s="286">
        <v>0</v>
      </c>
      <c r="S43" s="286">
        <f t="shared" si="6"/>
        <v>4</v>
      </c>
      <c r="T43" s="286">
        <f t="shared" si="7"/>
        <v>1135.0000000000005</v>
      </c>
      <c r="U43" s="286">
        <f t="shared" si="8"/>
        <v>1139.0000000000005</v>
      </c>
      <c r="V43" s="587" t="s">
        <v>350</v>
      </c>
      <c r="W43" s="1051"/>
    </row>
    <row r="44" spans="1:23" ht="45" customHeight="1" x14ac:dyDescent="0.25">
      <c r="A44" s="1051"/>
      <c r="B44" s="451" t="s">
        <v>272</v>
      </c>
      <c r="C44" s="286">
        <v>1.0000000000000011</v>
      </c>
      <c r="D44" s="286">
        <v>0</v>
      </c>
      <c r="E44" s="286">
        <v>0</v>
      </c>
      <c r="F44" s="286">
        <v>9.0000000000000053</v>
      </c>
      <c r="G44" s="286">
        <v>1.0000000000000004</v>
      </c>
      <c r="H44" s="286">
        <v>30.000000000000011</v>
      </c>
      <c r="I44" s="286">
        <v>1.0000000000000011</v>
      </c>
      <c r="J44" s="286">
        <v>31</v>
      </c>
      <c r="K44" s="286">
        <v>0</v>
      </c>
      <c r="L44" s="286">
        <v>9</v>
      </c>
      <c r="M44" s="286">
        <v>0</v>
      </c>
      <c r="N44" s="286">
        <v>19.000000000000011</v>
      </c>
      <c r="O44" s="286">
        <v>0</v>
      </c>
      <c r="P44" s="286">
        <v>8</v>
      </c>
      <c r="Q44" s="286">
        <v>0</v>
      </c>
      <c r="R44" s="286">
        <v>0</v>
      </c>
      <c r="S44" s="286">
        <f t="shared" si="6"/>
        <v>3.0000000000000027</v>
      </c>
      <c r="T44" s="286">
        <f t="shared" si="7"/>
        <v>106.00000000000003</v>
      </c>
      <c r="U44" s="286">
        <f t="shared" si="8"/>
        <v>109.00000000000003</v>
      </c>
      <c r="V44" s="586" t="s">
        <v>273</v>
      </c>
      <c r="W44" s="1051"/>
    </row>
    <row r="45" spans="1:23" ht="15.75" x14ac:dyDescent="0.25">
      <c r="A45" s="1051"/>
      <c r="B45" s="285" t="s">
        <v>4</v>
      </c>
      <c r="C45" s="286">
        <v>8.0000000000000089</v>
      </c>
      <c r="D45" s="286">
        <v>36</v>
      </c>
      <c r="E45" s="286">
        <v>8</v>
      </c>
      <c r="F45" s="286">
        <v>47.000000000000043</v>
      </c>
      <c r="G45" s="286">
        <v>12.000000000000005</v>
      </c>
      <c r="H45" s="286">
        <v>42.000000000000021</v>
      </c>
      <c r="I45" s="286">
        <v>3.0000000000000013</v>
      </c>
      <c r="J45" s="286">
        <v>7.0000000000000036</v>
      </c>
      <c r="K45" s="286">
        <v>0</v>
      </c>
      <c r="L45" s="286">
        <v>3.0000000000000009</v>
      </c>
      <c r="M45" s="286">
        <v>2.0000000000000018</v>
      </c>
      <c r="N45" s="286">
        <v>14.000000000000002</v>
      </c>
      <c r="O45" s="286">
        <v>3.0000000000000018</v>
      </c>
      <c r="P45" s="286">
        <v>10</v>
      </c>
      <c r="Q45" s="286">
        <v>2.0000000000000004</v>
      </c>
      <c r="R45" s="286">
        <v>1.0000000000000002</v>
      </c>
      <c r="S45" s="286">
        <f t="shared" si="6"/>
        <v>38.000000000000021</v>
      </c>
      <c r="T45" s="286">
        <f t="shared" si="7"/>
        <v>160.00000000000006</v>
      </c>
      <c r="U45" s="286">
        <f t="shared" si="8"/>
        <v>198.00000000000009</v>
      </c>
      <c r="V45" s="285" t="s">
        <v>27</v>
      </c>
      <c r="W45" s="1051"/>
    </row>
    <row r="46" spans="1:23" ht="16.5" thickBot="1" x14ac:dyDescent="0.3">
      <c r="A46" s="1052"/>
      <c r="B46" s="455" t="s">
        <v>28</v>
      </c>
      <c r="C46" s="456">
        <f t="shared" ref="C46:R46" si="10">SUM(C40:C45)</f>
        <v>9.0000000000000107</v>
      </c>
      <c r="D46" s="456">
        <f t="shared" si="10"/>
        <v>77.000000000000043</v>
      </c>
      <c r="E46" s="456">
        <f t="shared" si="10"/>
        <v>8</v>
      </c>
      <c r="F46" s="456">
        <f t="shared" si="10"/>
        <v>237.00000000000023</v>
      </c>
      <c r="G46" s="456">
        <f t="shared" si="10"/>
        <v>14.000000000000007</v>
      </c>
      <c r="H46" s="456">
        <f t="shared" si="10"/>
        <v>511.00000000000023</v>
      </c>
      <c r="I46" s="456">
        <f t="shared" si="10"/>
        <v>6.0000000000000036</v>
      </c>
      <c r="J46" s="456">
        <f t="shared" si="10"/>
        <v>435.99999999999977</v>
      </c>
      <c r="K46" s="456">
        <f t="shared" si="10"/>
        <v>1</v>
      </c>
      <c r="L46" s="456">
        <f t="shared" si="10"/>
        <v>269.00000000000011</v>
      </c>
      <c r="M46" s="456">
        <f t="shared" si="10"/>
        <v>3.0000000000000018</v>
      </c>
      <c r="N46" s="456">
        <f t="shared" si="10"/>
        <v>705.00000000000034</v>
      </c>
      <c r="O46" s="456">
        <f t="shared" si="10"/>
        <v>11.000000000000002</v>
      </c>
      <c r="P46" s="456">
        <f t="shared" si="10"/>
        <v>1147.9999999999998</v>
      </c>
      <c r="Q46" s="456">
        <f t="shared" si="10"/>
        <v>2.0000000000000004</v>
      </c>
      <c r="R46" s="456">
        <f t="shared" si="10"/>
        <v>22</v>
      </c>
      <c r="S46" s="456">
        <f t="shared" si="6"/>
        <v>54.000000000000028</v>
      </c>
      <c r="T46" s="456">
        <f t="shared" si="7"/>
        <v>3405</v>
      </c>
      <c r="U46" s="456">
        <f t="shared" si="8"/>
        <v>3459</v>
      </c>
      <c r="V46" s="455" t="s">
        <v>19</v>
      </c>
      <c r="W46" s="1052"/>
    </row>
    <row r="47" spans="1:23" ht="15.75" x14ac:dyDescent="0.25">
      <c r="A47" s="1065" t="s">
        <v>3</v>
      </c>
      <c r="B47" s="605" t="s">
        <v>264</v>
      </c>
      <c r="C47" s="606">
        <v>0</v>
      </c>
      <c r="D47" s="606">
        <v>0</v>
      </c>
      <c r="E47" s="606">
        <v>0</v>
      </c>
      <c r="F47" s="606">
        <v>0</v>
      </c>
      <c r="G47" s="606">
        <v>0</v>
      </c>
      <c r="H47" s="606">
        <v>0</v>
      </c>
      <c r="I47" s="606">
        <v>0</v>
      </c>
      <c r="J47" s="606">
        <v>0</v>
      </c>
      <c r="K47" s="606">
        <v>0</v>
      </c>
      <c r="L47" s="606">
        <v>0</v>
      </c>
      <c r="M47" s="606">
        <v>0</v>
      </c>
      <c r="N47" s="606">
        <v>0</v>
      </c>
      <c r="O47" s="606">
        <v>0</v>
      </c>
      <c r="P47" s="606">
        <v>4</v>
      </c>
      <c r="Q47" s="606">
        <v>0</v>
      </c>
      <c r="R47" s="606">
        <v>0</v>
      </c>
      <c r="S47" s="606">
        <f t="shared" ref="S47:S52" si="11">SUM(Q47,O47,M47,K47,I47,G47,E47,C47)</f>
        <v>0</v>
      </c>
      <c r="T47" s="606">
        <f t="shared" ref="T47:T52" si="12">SUM(R47,P47,N47,L47,J47,H47,F47,D47)</f>
        <v>4</v>
      </c>
      <c r="U47" s="606">
        <f t="shared" ref="U47:U52" si="13">SUM(S47:T47)</f>
        <v>4</v>
      </c>
      <c r="V47" s="607" t="s">
        <v>265</v>
      </c>
      <c r="W47" s="1065" t="s">
        <v>26</v>
      </c>
    </row>
    <row r="48" spans="1:23" ht="29.25" customHeight="1" x14ac:dyDescent="0.25">
      <c r="A48" s="1051"/>
      <c r="B48" s="285" t="s">
        <v>266</v>
      </c>
      <c r="C48" s="286">
        <v>0</v>
      </c>
      <c r="D48" s="286">
        <v>0</v>
      </c>
      <c r="E48" s="286">
        <v>0</v>
      </c>
      <c r="F48" s="286">
        <v>0</v>
      </c>
      <c r="G48" s="286">
        <v>0</v>
      </c>
      <c r="H48" s="286">
        <v>0</v>
      </c>
      <c r="I48" s="286">
        <v>0</v>
      </c>
      <c r="J48" s="286">
        <v>0</v>
      </c>
      <c r="K48" s="286">
        <v>0</v>
      </c>
      <c r="L48" s="286">
        <v>0</v>
      </c>
      <c r="M48" s="286">
        <v>0</v>
      </c>
      <c r="N48" s="286">
        <v>2</v>
      </c>
      <c r="O48" s="286">
        <v>0</v>
      </c>
      <c r="P48" s="286">
        <v>3</v>
      </c>
      <c r="Q48" s="286">
        <v>0</v>
      </c>
      <c r="R48" s="286">
        <v>0</v>
      </c>
      <c r="S48" s="286">
        <f t="shared" si="11"/>
        <v>0</v>
      </c>
      <c r="T48" s="286">
        <f t="shared" si="12"/>
        <v>5</v>
      </c>
      <c r="U48" s="286">
        <f t="shared" si="13"/>
        <v>5</v>
      </c>
      <c r="V48" s="586" t="s">
        <v>267</v>
      </c>
      <c r="W48" s="1051"/>
    </row>
    <row r="49" spans="1:23" ht="15.75" x14ac:dyDescent="0.25">
      <c r="A49" s="1051"/>
      <c r="B49" s="285" t="s">
        <v>268</v>
      </c>
      <c r="C49" s="286">
        <v>0</v>
      </c>
      <c r="D49" s="286">
        <v>0</v>
      </c>
      <c r="E49" s="286">
        <v>0</v>
      </c>
      <c r="F49" s="286">
        <v>0</v>
      </c>
      <c r="G49" s="286">
        <v>0</v>
      </c>
      <c r="H49" s="286">
        <v>0</v>
      </c>
      <c r="I49" s="286">
        <v>0</v>
      </c>
      <c r="J49" s="286">
        <v>5</v>
      </c>
      <c r="K49" s="286">
        <v>0</v>
      </c>
      <c r="L49" s="286">
        <v>0</v>
      </c>
      <c r="M49" s="286">
        <v>0</v>
      </c>
      <c r="N49" s="286">
        <v>0</v>
      </c>
      <c r="O49" s="286">
        <v>0</v>
      </c>
      <c r="P49" s="286">
        <v>8</v>
      </c>
      <c r="Q49" s="286">
        <v>0</v>
      </c>
      <c r="R49" s="286">
        <v>0</v>
      </c>
      <c r="S49" s="286">
        <f t="shared" si="11"/>
        <v>0</v>
      </c>
      <c r="T49" s="286">
        <f t="shared" si="12"/>
        <v>13</v>
      </c>
      <c r="U49" s="286">
        <f t="shared" si="13"/>
        <v>13</v>
      </c>
      <c r="V49" s="586" t="s">
        <v>269</v>
      </c>
      <c r="W49" s="1051"/>
    </row>
    <row r="50" spans="1:23" ht="15.75" x14ac:dyDescent="0.25">
      <c r="A50" s="1051"/>
      <c r="B50" s="285" t="s">
        <v>270</v>
      </c>
      <c r="C50" s="286">
        <v>0</v>
      </c>
      <c r="D50" s="286">
        <v>0</v>
      </c>
      <c r="E50" s="286">
        <v>0</v>
      </c>
      <c r="F50" s="286">
        <v>5</v>
      </c>
      <c r="G50" s="286">
        <v>0</v>
      </c>
      <c r="H50" s="286">
        <v>10</v>
      </c>
      <c r="I50" s="286">
        <v>0</v>
      </c>
      <c r="J50" s="286">
        <v>5</v>
      </c>
      <c r="K50" s="286">
        <v>0</v>
      </c>
      <c r="L50" s="286">
        <v>0</v>
      </c>
      <c r="M50" s="286">
        <v>0</v>
      </c>
      <c r="N50" s="286">
        <v>1</v>
      </c>
      <c r="O50" s="286">
        <v>0</v>
      </c>
      <c r="P50" s="286">
        <v>3</v>
      </c>
      <c r="Q50" s="286">
        <v>0</v>
      </c>
      <c r="R50" s="286">
        <v>0</v>
      </c>
      <c r="S50" s="286">
        <f t="shared" si="11"/>
        <v>0</v>
      </c>
      <c r="T50" s="286">
        <f t="shared" si="12"/>
        <v>24</v>
      </c>
      <c r="U50" s="286">
        <f t="shared" si="13"/>
        <v>24</v>
      </c>
      <c r="V50" s="587" t="s">
        <v>350</v>
      </c>
      <c r="W50" s="1051"/>
    </row>
    <row r="51" spans="1:23" ht="41.25" customHeight="1" x14ac:dyDescent="0.25">
      <c r="A51" s="1051"/>
      <c r="B51" s="451" t="s">
        <v>272</v>
      </c>
      <c r="C51" s="286">
        <v>0</v>
      </c>
      <c r="D51" s="286">
        <v>0</v>
      </c>
      <c r="E51" s="286">
        <v>0</v>
      </c>
      <c r="F51" s="286">
        <v>0</v>
      </c>
      <c r="G51" s="286">
        <v>0</v>
      </c>
      <c r="H51" s="286">
        <v>0</v>
      </c>
      <c r="I51" s="286">
        <v>0</v>
      </c>
      <c r="J51" s="286">
        <v>0</v>
      </c>
      <c r="K51" s="286">
        <v>0</v>
      </c>
      <c r="L51" s="286">
        <v>0</v>
      </c>
      <c r="M51" s="286">
        <v>0</v>
      </c>
      <c r="N51" s="286">
        <v>0</v>
      </c>
      <c r="O51" s="286">
        <v>0</v>
      </c>
      <c r="P51" s="286">
        <v>0</v>
      </c>
      <c r="Q51" s="286">
        <v>0</v>
      </c>
      <c r="R51" s="286">
        <v>0</v>
      </c>
      <c r="S51" s="286">
        <f t="shared" si="11"/>
        <v>0</v>
      </c>
      <c r="T51" s="286">
        <f t="shared" si="12"/>
        <v>0</v>
      </c>
      <c r="U51" s="286">
        <f t="shared" si="13"/>
        <v>0</v>
      </c>
      <c r="V51" s="586" t="s">
        <v>273</v>
      </c>
      <c r="W51" s="1051"/>
    </row>
    <row r="52" spans="1:23" ht="15.75" x14ac:dyDescent="0.25">
      <c r="A52" s="1051"/>
      <c r="B52" s="285" t="s">
        <v>4</v>
      </c>
      <c r="C52" s="286">
        <v>2</v>
      </c>
      <c r="D52" s="286">
        <v>2</v>
      </c>
      <c r="E52" s="286">
        <v>3</v>
      </c>
      <c r="F52" s="286">
        <v>1</v>
      </c>
      <c r="G52" s="286">
        <v>1</v>
      </c>
      <c r="H52" s="286">
        <v>0</v>
      </c>
      <c r="I52" s="286">
        <v>0</v>
      </c>
      <c r="J52" s="286">
        <v>0</v>
      </c>
      <c r="K52" s="286">
        <v>0</v>
      </c>
      <c r="L52" s="286">
        <v>0</v>
      </c>
      <c r="M52" s="286">
        <v>0</v>
      </c>
      <c r="N52" s="286">
        <v>0</v>
      </c>
      <c r="O52" s="286">
        <v>0</v>
      </c>
      <c r="P52" s="286">
        <v>0</v>
      </c>
      <c r="Q52" s="286">
        <v>0</v>
      </c>
      <c r="R52" s="286">
        <v>0</v>
      </c>
      <c r="S52" s="286">
        <f t="shared" si="11"/>
        <v>6</v>
      </c>
      <c r="T52" s="286">
        <f t="shared" si="12"/>
        <v>3</v>
      </c>
      <c r="U52" s="286">
        <f t="shared" si="13"/>
        <v>9</v>
      </c>
      <c r="V52" s="285" t="s">
        <v>27</v>
      </c>
      <c r="W52" s="1051"/>
    </row>
    <row r="53" spans="1:23" ht="16.5" thickBot="1" x14ac:dyDescent="0.3">
      <c r="A53" s="1062"/>
      <c r="B53" s="288" t="s">
        <v>28</v>
      </c>
      <c r="C53" s="289">
        <f>SUM(C47:C52)</f>
        <v>2</v>
      </c>
      <c r="D53" s="289">
        <f t="shared" ref="D53:U53" si="14">SUM(D47:D52)</f>
        <v>2</v>
      </c>
      <c r="E53" s="289">
        <f t="shared" si="14"/>
        <v>3</v>
      </c>
      <c r="F53" s="289">
        <f t="shared" si="14"/>
        <v>6</v>
      </c>
      <c r="G53" s="289">
        <f t="shared" si="14"/>
        <v>1</v>
      </c>
      <c r="H53" s="289">
        <f t="shared" si="14"/>
        <v>10</v>
      </c>
      <c r="I53" s="289">
        <f t="shared" si="14"/>
        <v>0</v>
      </c>
      <c r="J53" s="289">
        <f t="shared" si="14"/>
        <v>10</v>
      </c>
      <c r="K53" s="289">
        <f t="shared" si="14"/>
        <v>0</v>
      </c>
      <c r="L53" s="289">
        <f t="shared" si="14"/>
        <v>0</v>
      </c>
      <c r="M53" s="289">
        <f t="shared" si="14"/>
        <v>0</v>
      </c>
      <c r="N53" s="289">
        <f t="shared" si="14"/>
        <v>3</v>
      </c>
      <c r="O53" s="289">
        <f t="shared" si="14"/>
        <v>0</v>
      </c>
      <c r="P53" s="289">
        <f t="shared" si="14"/>
        <v>18</v>
      </c>
      <c r="Q53" s="289">
        <f t="shared" si="14"/>
        <v>0</v>
      </c>
      <c r="R53" s="289">
        <f t="shared" si="14"/>
        <v>0</v>
      </c>
      <c r="S53" s="289">
        <f t="shared" si="14"/>
        <v>6</v>
      </c>
      <c r="T53" s="289">
        <f t="shared" si="14"/>
        <v>49</v>
      </c>
      <c r="U53" s="289">
        <f t="shared" si="14"/>
        <v>55</v>
      </c>
      <c r="V53" s="288" t="s">
        <v>19</v>
      </c>
      <c r="W53" s="1062"/>
    </row>
    <row r="54" spans="1:23" ht="16.5" thickTop="1" x14ac:dyDescent="0.25">
      <c r="A54" s="632"/>
      <c r="B54" s="290"/>
      <c r="C54" s="641"/>
      <c r="D54" s="641"/>
      <c r="E54" s="641"/>
      <c r="F54" s="641"/>
      <c r="G54" s="641"/>
      <c r="H54" s="641"/>
      <c r="I54" s="641"/>
      <c r="J54" s="641"/>
      <c r="K54" s="641"/>
      <c r="L54" s="641"/>
      <c r="M54" s="641"/>
      <c r="N54" s="641"/>
      <c r="O54" s="641"/>
      <c r="P54" s="641"/>
      <c r="Q54" s="641"/>
      <c r="R54" s="641"/>
      <c r="S54" s="641"/>
      <c r="T54" s="641"/>
      <c r="U54" s="641"/>
      <c r="V54" s="290"/>
      <c r="W54" s="632"/>
    </row>
    <row r="55" spans="1:23" ht="15.75" x14ac:dyDescent="0.25">
      <c r="A55" s="632"/>
      <c r="B55" s="290"/>
      <c r="C55" s="641"/>
      <c r="D55" s="641"/>
      <c r="E55" s="641"/>
      <c r="F55" s="641"/>
      <c r="G55" s="641"/>
      <c r="H55" s="641"/>
      <c r="I55" s="641"/>
      <c r="J55" s="641"/>
      <c r="K55" s="641"/>
      <c r="L55" s="641"/>
      <c r="M55" s="641"/>
      <c r="N55" s="641"/>
      <c r="O55" s="641"/>
      <c r="P55" s="641"/>
      <c r="Q55" s="641"/>
      <c r="R55" s="641"/>
      <c r="S55" s="641"/>
      <c r="T55" s="641"/>
      <c r="U55" s="641"/>
      <c r="V55" s="290"/>
      <c r="W55" s="632"/>
    </row>
    <row r="56" spans="1:23" ht="19.5" thickBot="1" x14ac:dyDescent="0.3">
      <c r="A56" s="1057" t="s">
        <v>407</v>
      </c>
      <c r="B56" s="1057"/>
      <c r="C56" s="1057"/>
      <c r="D56" s="1057"/>
      <c r="E56" s="1057"/>
      <c r="F56" s="1057"/>
      <c r="G56" s="1057"/>
      <c r="H56" s="1057"/>
      <c r="I56" s="1057"/>
      <c r="J56" s="1057"/>
      <c r="K56" s="1057"/>
      <c r="L56" s="1057"/>
      <c r="M56" s="1057"/>
      <c r="N56" s="1057"/>
      <c r="O56" s="1057"/>
      <c r="P56" s="1057"/>
      <c r="Q56" s="1057"/>
      <c r="R56" s="1057"/>
      <c r="S56" s="1057"/>
      <c r="T56" s="1057"/>
      <c r="U56" s="1057"/>
      <c r="V56" s="1056" t="s">
        <v>274</v>
      </c>
      <c r="W56" s="1056"/>
    </row>
    <row r="57" spans="1:23" ht="16.5" thickTop="1" x14ac:dyDescent="0.25">
      <c r="A57" s="1046" t="s">
        <v>0</v>
      </c>
      <c r="B57" s="1046" t="s">
        <v>244</v>
      </c>
      <c r="C57" s="1049" t="s">
        <v>245</v>
      </c>
      <c r="D57" s="1049"/>
      <c r="E57" s="1046" t="s">
        <v>246</v>
      </c>
      <c r="F57" s="1046"/>
      <c r="G57" s="1046" t="s">
        <v>247</v>
      </c>
      <c r="H57" s="1046"/>
      <c r="I57" s="1046" t="s">
        <v>248</v>
      </c>
      <c r="J57" s="1046"/>
      <c r="K57" s="1046" t="s">
        <v>275</v>
      </c>
      <c r="L57" s="1046"/>
      <c r="M57" s="1046" t="s">
        <v>250</v>
      </c>
      <c r="N57" s="1046"/>
      <c r="O57" s="1046" t="s">
        <v>251</v>
      </c>
      <c r="P57" s="1046"/>
      <c r="Q57" s="1046" t="s">
        <v>276</v>
      </c>
      <c r="R57" s="1046"/>
      <c r="S57" s="1046" t="s">
        <v>28</v>
      </c>
      <c r="T57" s="1046"/>
      <c r="U57" s="1046"/>
      <c r="V57" s="1046"/>
      <c r="W57" s="1046" t="s">
        <v>9</v>
      </c>
    </row>
    <row r="58" spans="1:23" ht="15.75" x14ac:dyDescent="0.25">
      <c r="A58" s="1047"/>
      <c r="B58" s="1047"/>
      <c r="C58" s="1047" t="s">
        <v>254</v>
      </c>
      <c r="D58" s="1047"/>
      <c r="E58" s="1047" t="s">
        <v>255</v>
      </c>
      <c r="F58" s="1047"/>
      <c r="G58" s="1047" t="s">
        <v>256</v>
      </c>
      <c r="H58" s="1047"/>
      <c r="I58" s="1047" t="s">
        <v>257</v>
      </c>
      <c r="J58" s="1047"/>
      <c r="K58" s="1047" t="s">
        <v>258</v>
      </c>
      <c r="L58" s="1047"/>
      <c r="M58" s="1047" t="s">
        <v>259</v>
      </c>
      <c r="N58" s="1047"/>
      <c r="O58" s="1047" t="s">
        <v>260</v>
      </c>
      <c r="P58" s="1047"/>
      <c r="Q58" s="1047" t="s">
        <v>261</v>
      </c>
      <c r="R58" s="1047"/>
      <c r="S58" s="1047" t="s">
        <v>19</v>
      </c>
      <c r="T58" s="1047"/>
      <c r="U58" s="1047"/>
      <c r="V58" s="1047"/>
      <c r="W58" s="1047"/>
    </row>
    <row r="59" spans="1:23" ht="15.75" x14ac:dyDescent="0.25">
      <c r="A59" s="1047"/>
      <c r="B59" s="1047"/>
      <c r="C59" s="584" t="s">
        <v>202</v>
      </c>
      <c r="D59" s="584" t="s">
        <v>262</v>
      </c>
      <c r="E59" s="584" t="s">
        <v>202</v>
      </c>
      <c r="F59" s="584" t="s">
        <v>262</v>
      </c>
      <c r="G59" s="584" t="s">
        <v>202</v>
      </c>
      <c r="H59" s="584" t="s">
        <v>262</v>
      </c>
      <c r="I59" s="584" t="s">
        <v>202</v>
      </c>
      <c r="J59" s="584" t="s">
        <v>262</v>
      </c>
      <c r="K59" s="584" t="s">
        <v>202</v>
      </c>
      <c r="L59" s="584" t="s">
        <v>262</v>
      </c>
      <c r="M59" s="584" t="s">
        <v>202</v>
      </c>
      <c r="N59" s="584" t="s">
        <v>262</v>
      </c>
      <c r="O59" s="584" t="s">
        <v>202</v>
      </c>
      <c r="P59" s="584" t="s">
        <v>262</v>
      </c>
      <c r="Q59" s="584" t="s">
        <v>202</v>
      </c>
      <c r="R59" s="584" t="s">
        <v>262</v>
      </c>
      <c r="S59" s="584" t="s">
        <v>202</v>
      </c>
      <c r="T59" s="584" t="s">
        <v>262</v>
      </c>
      <c r="U59" s="584" t="s">
        <v>90</v>
      </c>
      <c r="V59" s="1047"/>
      <c r="W59" s="1047"/>
    </row>
    <row r="60" spans="1:23" ht="16.5" thickBot="1" x14ac:dyDescent="0.3">
      <c r="A60" s="1048"/>
      <c r="B60" s="588"/>
      <c r="C60" s="588" t="s">
        <v>17</v>
      </c>
      <c r="D60" s="588" t="s">
        <v>18</v>
      </c>
      <c r="E60" s="588" t="s">
        <v>17</v>
      </c>
      <c r="F60" s="588" t="s">
        <v>18</v>
      </c>
      <c r="G60" s="588" t="s">
        <v>17</v>
      </c>
      <c r="H60" s="588" t="s">
        <v>18</v>
      </c>
      <c r="I60" s="588" t="s">
        <v>17</v>
      </c>
      <c r="J60" s="588" t="s">
        <v>18</v>
      </c>
      <c r="K60" s="588" t="s">
        <v>17</v>
      </c>
      <c r="L60" s="588" t="s">
        <v>18</v>
      </c>
      <c r="M60" s="588" t="s">
        <v>17</v>
      </c>
      <c r="N60" s="588" t="s">
        <v>18</v>
      </c>
      <c r="O60" s="588" t="s">
        <v>17</v>
      </c>
      <c r="P60" s="588" t="s">
        <v>18</v>
      </c>
      <c r="Q60" s="588" t="s">
        <v>17</v>
      </c>
      <c r="R60" s="588" t="s">
        <v>18</v>
      </c>
      <c r="S60" s="588" t="s">
        <v>17</v>
      </c>
      <c r="T60" s="588" t="s">
        <v>18</v>
      </c>
      <c r="U60" s="588" t="s">
        <v>263</v>
      </c>
      <c r="V60" s="588"/>
      <c r="W60" s="588"/>
    </row>
    <row r="61" spans="1:23" ht="16.5" thickTop="1" x14ac:dyDescent="0.25">
      <c r="A61" s="1050" t="s">
        <v>4</v>
      </c>
      <c r="B61" s="452" t="s">
        <v>264</v>
      </c>
      <c r="C61" s="453">
        <v>0</v>
      </c>
      <c r="D61" s="453">
        <v>0</v>
      </c>
      <c r="E61" s="453">
        <v>0</v>
      </c>
      <c r="F61" s="453">
        <v>0</v>
      </c>
      <c r="G61" s="453">
        <v>0</v>
      </c>
      <c r="H61" s="453">
        <v>0</v>
      </c>
      <c r="I61" s="453">
        <v>0</v>
      </c>
      <c r="J61" s="453">
        <v>0</v>
      </c>
      <c r="K61" s="453">
        <v>0</v>
      </c>
      <c r="L61" s="453">
        <v>1</v>
      </c>
      <c r="M61" s="453">
        <v>0</v>
      </c>
      <c r="N61" s="453">
        <v>2</v>
      </c>
      <c r="O61" s="453">
        <v>1</v>
      </c>
      <c r="P61" s="453">
        <v>2</v>
      </c>
      <c r="Q61" s="453">
        <v>0</v>
      </c>
      <c r="R61" s="453">
        <v>0</v>
      </c>
      <c r="S61" s="453">
        <f t="shared" ref="S61:S72" si="15">SUM(Q61,O61,M61,K61,I61,G61,E61,C61)</f>
        <v>1</v>
      </c>
      <c r="T61" s="453">
        <f t="shared" ref="T61:T72" si="16">SUM(R61,P61,N61,L61,J61,H61,F61,D61)</f>
        <v>5</v>
      </c>
      <c r="U61" s="453">
        <f t="shared" ref="U61:U73" si="17">SUM(S61:T61)</f>
        <v>6</v>
      </c>
      <c r="V61" s="585" t="s">
        <v>265</v>
      </c>
      <c r="W61" s="1050" t="s">
        <v>27</v>
      </c>
    </row>
    <row r="62" spans="1:23" ht="31.5" x14ac:dyDescent="0.25">
      <c r="A62" s="1051"/>
      <c r="B62" s="285" t="s">
        <v>266</v>
      </c>
      <c r="C62" s="286">
        <v>0</v>
      </c>
      <c r="D62" s="286">
        <v>0</v>
      </c>
      <c r="E62" s="286">
        <v>0</v>
      </c>
      <c r="F62" s="286">
        <v>0</v>
      </c>
      <c r="G62" s="286">
        <v>0</v>
      </c>
      <c r="H62" s="286">
        <v>0</v>
      </c>
      <c r="I62" s="286">
        <v>0</v>
      </c>
      <c r="J62" s="286">
        <v>0</v>
      </c>
      <c r="K62" s="286">
        <v>0</v>
      </c>
      <c r="L62" s="286">
        <v>0</v>
      </c>
      <c r="M62" s="286">
        <v>0</v>
      </c>
      <c r="N62" s="286">
        <v>1</v>
      </c>
      <c r="O62" s="286">
        <v>0</v>
      </c>
      <c r="P62" s="286">
        <v>2</v>
      </c>
      <c r="Q62" s="286">
        <v>0</v>
      </c>
      <c r="R62" s="286">
        <v>0</v>
      </c>
      <c r="S62" s="286">
        <f t="shared" si="15"/>
        <v>0</v>
      </c>
      <c r="T62" s="286">
        <f t="shared" si="16"/>
        <v>3</v>
      </c>
      <c r="U62" s="286">
        <f t="shared" si="17"/>
        <v>3</v>
      </c>
      <c r="V62" s="586" t="s">
        <v>267</v>
      </c>
      <c r="W62" s="1051"/>
    </row>
    <row r="63" spans="1:23" ht="15.75" x14ac:dyDescent="0.25">
      <c r="A63" s="1051"/>
      <c r="B63" s="285" t="s">
        <v>268</v>
      </c>
      <c r="C63" s="286">
        <v>0</v>
      </c>
      <c r="D63" s="286">
        <v>0</v>
      </c>
      <c r="E63" s="286">
        <v>0</v>
      </c>
      <c r="F63" s="286">
        <v>0</v>
      </c>
      <c r="G63" s="286">
        <v>0</v>
      </c>
      <c r="H63" s="286">
        <v>3</v>
      </c>
      <c r="I63" s="286">
        <v>0</v>
      </c>
      <c r="J63" s="286">
        <v>0</v>
      </c>
      <c r="K63" s="286">
        <v>0</v>
      </c>
      <c r="L63" s="286">
        <v>0</v>
      </c>
      <c r="M63" s="286">
        <v>0</v>
      </c>
      <c r="N63" s="286">
        <v>9</v>
      </c>
      <c r="O63" s="286">
        <v>0</v>
      </c>
      <c r="P63" s="286">
        <v>6</v>
      </c>
      <c r="Q63" s="286">
        <v>0</v>
      </c>
      <c r="R63" s="286">
        <v>0</v>
      </c>
      <c r="S63" s="286">
        <f t="shared" si="15"/>
        <v>0</v>
      </c>
      <c r="T63" s="286">
        <f t="shared" si="16"/>
        <v>18</v>
      </c>
      <c r="U63" s="286">
        <f t="shared" si="17"/>
        <v>18</v>
      </c>
      <c r="V63" s="586" t="s">
        <v>269</v>
      </c>
      <c r="W63" s="1051"/>
    </row>
    <row r="64" spans="1:23" ht="31.5" x14ac:dyDescent="0.25">
      <c r="A64" s="1051"/>
      <c r="B64" s="285" t="s">
        <v>270</v>
      </c>
      <c r="C64" s="286">
        <v>0</v>
      </c>
      <c r="D64" s="286">
        <v>2</v>
      </c>
      <c r="E64" s="286">
        <v>0</v>
      </c>
      <c r="F64" s="286">
        <v>1</v>
      </c>
      <c r="G64" s="286">
        <v>0</v>
      </c>
      <c r="H64" s="286">
        <v>4</v>
      </c>
      <c r="I64" s="286">
        <v>0</v>
      </c>
      <c r="J64" s="286">
        <v>4</v>
      </c>
      <c r="K64" s="286">
        <v>0</v>
      </c>
      <c r="L64" s="286">
        <v>0</v>
      </c>
      <c r="M64" s="286">
        <v>0</v>
      </c>
      <c r="N64" s="286">
        <v>0</v>
      </c>
      <c r="O64" s="286">
        <v>0</v>
      </c>
      <c r="P64" s="286">
        <v>6</v>
      </c>
      <c r="Q64" s="286">
        <v>0</v>
      </c>
      <c r="R64" s="286">
        <v>0</v>
      </c>
      <c r="S64" s="286">
        <f t="shared" si="15"/>
        <v>0</v>
      </c>
      <c r="T64" s="286">
        <f t="shared" si="16"/>
        <v>17</v>
      </c>
      <c r="U64" s="286">
        <f t="shared" si="17"/>
        <v>17</v>
      </c>
      <c r="V64" s="586" t="s">
        <v>271</v>
      </c>
      <c r="W64" s="1051"/>
    </row>
    <row r="65" spans="1:23" ht="47.25" x14ac:dyDescent="0.25">
      <c r="A65" s="1051"/>
      <c r="B65" s="451" t="s">
        <v>272</v>
      </c>
      <c r="C65" s="286">
        <v>0</v>
      </c>
      <c r="D65" s="286">
        <v>0</v>
      </c>
      <c r="E65" s="286">
        <v>0</v>
      </c>
      <c r="F65" s="286">
        <v>0</v>
      </c>
      <c r="G65" s="286">
        <v>0</v>
      </c>
      <c r="H65" s="286">
        <v>0</v>
      </c>
      <c r="I65" s="286">
        <v>0</v>
      </c>
      <c r="J65" s="286">
        <v>0</v>
      </c>
      <c r="K65" s="286">
        <v>0</v>
      </c>
      <c r="L65" s="286">
        <v>1</v>
      </c>
      <c r="M65" s="286">
        <v>0</v>
      </c>
      <c r="N65" s="286">
        <v>0</v>
      </c>
      <c r="O65" s="286">
        <v>0</v>
      </c>
      <c r="P65" s="286">
        <v>0</v>
      </c>
      <c r="Q65" s="286">
        <v>0</v>
      </c>
      <c r="R65" s="286">
        <v>0</v>
      </c>
      <c r="S65" s="286">
        <f t="shared" si="15"/>
        <v>0</v>
      </c>
      <c r="T65" s="286">
        <f t="shared" si="16"/>
        <v>1</v>
      </c>
      <c r="U65" s="286">
        <f t="shared" si="17"/>
        <v>1</v>
      </c>
      <c r="V65" s="586" t="s">
        <v>273</v>
      </c>
      <c r="W65" s="1051"/>
    </row>
    <row r="66" spans="1:23" ht="15.75" x14ac:dyDescent="0.25">
      <c r="A66" s="1051"/>
      <c r="B66" s="285" t="s">
        <v>4</v>
      </c>
      <c r="C66" s="286">
        <v>0</v>
      </c>
      <c r="D66" s="286">
        <v>0</v>
      </c>
      <c r="E66" s="286">
        <v>1</v>
      </c>
      <c r="F66" s="286">
        <v>0</v>
      </c>
      <c r="G66" s="286">
        <v>0</v>
      </c>
      <c r="H66" s="286">
        <v>1</v>
      </c>
      <c r="I66" s="286">
        <v>0</v>
      </c>
      <c r="J66" s="286">
        <v>0</v>
      </c>
      <c r="K66" s="286">
        <v>0</v>
      </c>
      <c r="L66" s="286">
        <v>0</v>
      </c>
      <c r="M66" s="286">
        <v>0</v>
      </c>
      <c r="N66" s="286">
        <v>0</v>
      </c>
      <c r="O66" s="286">
        <v>0</v>
      </c>
      <c r="P66" s="286">
        <v>0</v>
      </c>
      <c r="Q66" s="286">
        <v>0</v>
      </c>
      <c r="R66" s="286">
        <v>0</v>
      </c>
      <c r="S66" s="286">
        <f t="shared" si="15"/>
        <v>1</v>
      </c>
      <c r="T66" s="286">
        <f t="shared" si="16"/>
        <v>1</v>
      </c>
      <c r="U66" s="286">
        <f t="shared" si="17"/>
        <v>2</v>
      </c>
      <c r="V66" s="285" t="s">
        <v>27</v>
      </c>
      <c r="W66" s="1051"/>
    </row>
    <row r="67" spans="1:23" ht="16.5" thickBot="1" x14ac:dyDescent="0.3">
      <c r="A67" s="1052"/>
      <c r="B67" s="455" t="s">
        <v>28</v>
      </c>
      <c r="C67" s="456">
        <f t="shared" ref="C67:R67" si="18">SUM(C61:C66)</f>
        <v>0</v>
      </c>
      <c r="D67" s="456">
        <f t="shared" si="18"/>
        <v>2</v>
      </c>
      <c r="E67" s="456">
        <f t="shared" si="18"/>
        <v>1</v>
      </c>
      <c r="F67" s="456">
        <f t="shared" si="18"/>
        <v>1</v>
      </c>
      <c r="G67" s="456">
        <f t="shared" si="18"/>
        <v>0</v>
      </c>
      <c r="H67" s="456">
        <f t="shared" si="18"/>
        <v>8</v>
      </c>
      <c r="I67" s="456">
        <f t="shared" si="18"/>
        <v>0</v>
      </c>
      <c r="J67" s="456">
        <f t="shared" si="18"/>
        <v>4</v>
      </c>
      <c r="K67" s="456">
        <f t="shared" si="18"/>
        <v>0</v>
      </c>
      <c r="L67" s="456">
        <f t="shared" si="18"/>
        <v>2</v>
      </c>
      <c r="M67" s="456">
        <f t="shared" si="18"/>
        <v>0</v>
      </c>
      <c r="N67" s="456">
        <f t="shared" si="18"/>
        <v>12</v>
      </c>
      <c r="O67" s="456">
        <f t="shared" si="18"/>
        <v>1</v>
      </c>
      <c r="P67" s="456">
        <f t="shared" si="18"/>
        <v>16</v>
      </c>
      <c r="Q67" s="456">
        <f t="shared" si="18"/>
        <v>0</v>
      </c>
      <c r="R67" s="456">
        <f t="shared" si="18"/>
        <v>0</v>
      </c>
      <c r="S67" s="456">
        <f t="shared" si="15"/>
        <v>2</v>
      </c>
      <c r="T67" s="456">
        <f t="shared" si="16"/>
        <v>45</v>
      </c>
      <c r="U67" s="456">
        <f t="shared" si="17"/>
        <v>47</v>
      </c>
      <c r="V67" s="455" t="s">
        <v>19</v>
      </c>
      <c r="W67" s="1052"/>
    </row>
    <row r="68" spans="1:23" ht="15.75" x14ac:dyDescent="0.25">
      <c r="A68" s="1063" t="s">
        <v>28</v>
      </c>
      <c r="B68" s="608" t="s">
        <v>264</v>
      </c>
      <c r="C68" s="609">
        <f>SUM(C61,C47,C40,C33,C15,C8)</f>
        <v>0</v>
      </c>
      <c r="D68" s="609">
        <f t="shared" ref="D68:R68" si="19">SUM(D61,D47,D40,D33,D15,D8)</f>
        <v>3</v>
      </c>
      <c r="E68" s="609">
        <f t="shared" si="19"/>
        <v>0</v>
      </c>
      <c r="F68" s="609">
        <f t="shared" si="19"/>
        <v>6.0000000000000018</v>
      </c>
      <c r="G68" s="609">
        <f t="shared" si="19"/>
        <v>1.0000000000000004</v>
      </c>
      <c r="H68" s="609">
        <f t="shared" si="19"/>
        <v>13</v>
      </c>
      <c r="I68" s="609">
        <f t="shared" si="19"/>
        <v>0</v>
      </c>
      <c r="J68" s="609">
        <f t="shared" si="19"/>
        <v>73.000000000000057</v>
      </c>
      <c r="K68" s="609">
        <f t="shared" si="19"/>
        <v>0</v>
      </c>
      <c r="L68" s="609">
        <f t="shared" si="19"/>
        <v>18</v>
      </c>
      <c r="M68" s="609">
        <f t="shared" si="19"/>
        <v>2.0000000000000004</v>
      </c>
      <c r="N68" s="609">
        <f t="shared" si="19"/>
        <v>182.0000000000002</v>
      </c>
      <c r="O68" s="609">
        <f t="shared" si="19"/>
        <v>8</v>
      </c>
      <c r="P68" s="609">
        <f t="shared" si="19"/>
        <v>409.99999999999972</v>
      </c>
      <c r="Q68" s="609">
        <f t="shared" si="19"/>
        <v>0</v>
      </c>
      <c r="R68" s="609">
        <f t="shared" si="19"/>
        <v>17</v>
      </c>
      <c r="S68" s="606">
        <f t="shared" si="15"/>
        <v>11</v>
      </c>
      <c r="T68" s="606">
        <f t="shared" si="16"/>
        <v>722</v>
      </c>
      <c r="U68" s="606">
        <f t="shared" si="17"/>
        <v>733</v>
      </c>
      <c r="V68" s="607" t="s">
        <v>265</v>
      </c>
      <c r="W68" s="1063" t="s">
        <v>19</v>
      </c>
    </row>
    <row r="69" spans="1:23" ht="31.5" x14ac:dyDescent="0.25">
      <c r="A69" s="1047"/>
      <c r="B69" s="285" t="s">
        <v>266</v>
      </c>
      <c r="C69" s="286">
        <f t="shared" ref="C69:R69" si="20">SUM(C62,C48,C41,C34,C16,C9)</f>
        <v>0</v>
      </c>
      <c r="D69" s="286">
        <f t="shared" si="20"/>
        <v>2</v>
      </c>
      <c r="E69" s="286">
        <f t="shared" si="20"/>
        <v>0</v>
      </c>
      <c r="F69" s="286">
        <f t="shared" si="20"/>
        <v>9</v>
      </c>
      <c r="G69" s="286">
        <f t="shared" si="20"/>
        <v>0</v>
      </c>
      <c r="H69" s="286">
        <f t="shared" si="20"/>
        <v>19.000000000000007</v>
      </c>
      <c r="I69" s="286">
        <f t="shared" si="20"/>
        <v>0</v>
      </c>
      <c r="J69" s="286">
        <f t="shared" si="20"/>
        <v>54</v>
      </c>
      <c r="K69" s="286">
        <f t="shared" si="20"/>
        <v>0</v>
      </c>
      <c r="L69" s="286">
        <f t="shared" si="20"/>
        <v>39.000000000000014</v>
      </c>
      <c r="M69" s="286">
        <f t="shared" si="20"/>
        <v>0</v>
      </c>
      <c r="N69" s="286">
        <f t="shared" si="20"/>
        <v>143.00000000000006</v>
      </c>
      <c r="O69" s="286">
        <f t="shared" si="20"/>
        <v>4</v>
      </c>
      <c r="P69" s="286">
        <f t="shared" si="20"/>
        <v>220</v>
      </c>
      <c r="Q69" s="286">
        <f t="shared" si="20"/>
        <v>0</v>
      </c>
      <c r="R69" s="286">
        <f t="shared" si="20"/>
        <v>5.0000000000000009</v>
      </c>
      <c r="S69" s="286">
        <f t="shared" si="15"/>
        <v>4</v>
      </c>
      <c r="T69" s="286">
        <f t="shared" si="16"/>
        <v>491.00000000000006</v>
      </c>
      <c r="U69" s="286">
        <f t="shared" si="17"/>
        <v>495.00000000000006</v>
      </c>
      <c r="V69" s="586" t="s">
        <v>267</v>
      </c>
      <c r="W69" s="1047"/>
    </row>
    <row r="70" spans="1:23" ht="15.75" x14ac:dyDescent="0.25">
      <c r="A70" s="1047"/>
      <c r="B70" s="285" t="s">
        <v>268</v>
      </c>
      <c r="C70" s="286">
        <f t="shared" ref="C70:R70" si="21">SUM(C63,C49,C42,C35,C17,C10)</f>
        <v>0</v>
      </c>
      <c r="D70" s="286">
        <f t="shared" si="21"/>
        <v>3.0000000000000018</v>
      </c>
      <c r="E70" s="286">
        <f t="shared" si="21"/>
        <v>0</v>
      </c>
      <c r="F70" s="286">
        <f t="shared" si="21"/>
        <v>18.000000000000011</v>
      </c>
      <c r="G70" s="286">
        <f t="shared" si="21"/>
        <v>0</v>
      </c>
      <c r="H70" s="286">
        <f t="shared" si="21"/>
        <v>56.000000000000021</v>
      </c>
      <c r="I70" s="286">
        <f t="shared" si="21"/>
        <v>0</v>
      </c>
      <c r="J70" s="286">
        <f t="shared" si="21"/>
        <v>145.99999999999994</v>
      </c>
      <c r="K70" s="286">
        <f t="shared" si="21"/>
        <v>0</v>
      </c>
      <c r="L70" s="286">
        <f t="shared" si="21"/>
        <v>167.00000000000009</v>
      </c>
      <c r="M70" s="286">
        <f t="shared" si="21"/>
        <v>0</v>
      </c>
      <c r="N70" s="286">
        <f t="shared" si="21"/>
        <v>333.00000000000011</v>
      </c>
      <c r="O70" s="286">
        <f t="shared" si="21"/>
        <v>1</v>
      </c>
      <c r="P70" s="286">
        <f t="shared" si="21"/>
        <v>565</v>
      </c>
      <c r="Q70" s="286">
        <f t="shared" si="21"/>
        <v>0</v>
      </c>
      <c r="R70" s="286">
        <f t="shared" si="21"/>
        <v>4.0000000000000018</v>
      </c>
      <c r="S70" s="286">
        <f t="shared" si="15"/>
        <v>1</v>
      </c>
      <c r="T70" s="286">
        <f t="shared" si="16"/>
        <v>1292.0000000000002</v>
      </c>
      <c r="U70" s="286">
        <f t="shared" si="17"/>
        <v>1293.0000000000002</v>
      </c>
      <c r="V70" s="586" t="s">
        <v>269</v>
      </c>
      <c r="W70" s="1047"/>
    </row>
    <row r="71" spans="1:23" ht="31.5" x14ac:dyDescent="0.25">
      <c r="A71" s="1047"/>
      <c r="B71" s="285" t="s">
        <v>270</v>
      </c>
      <c r="C71" s="286">
        <f t="shared" ref="C71:R71" si="22">SUM(C64,C50,C43,C36,C18,C11)</f>
        <v>0</v>
      </c>
      <c r="D71" s="286">
        <f t="shared" si="22"/>
        <v>107.00000000000004</v>
      </c>
      <c r="E71" s="286">
        <f t="shared" si="22"/>
        <v>0</v>
      </c>
      <c r="F71" s="286">
        <f t="shared" si="22"/>
        <v>410.00000000000023</v>
      </c>
      <c r="G71" s="286">
        <f t="shared" si="22"/>
        <v>1.0000000000000002</v>
      </c>
      <c r="H71" s="286">
        <f t="shared" si="22"/>
        <v>597.00000000000023</v>
      </c>
      <c r="I71" s="286">
        <f t="shared" si="22"/>
        <v>2.0000000000000004</v>
      </c>
      <c r="J71" s="286">
        <f t="shared" si="22"/>
        <v>328.99999999999983</v>
      </c>
      <c r="K71" s="286">
        <f t="shared" si="22"/>
        <v>1</v>
      </c>
      <c r="L71" s="286">
        <f t="shared" si="22"/>
        <v>61.000000000000007</v>
      </c>
      <c r="M71" s="286">
        <f t="shared" si="22"/>
        <v>1.0000000000000002</v>
      </c>
      <c r="N71" s="286">
        <f t="shared" si="22"/>
        <v>175</v>
      </c>
      <c r="O71" s="286">
        <f t="shared" si="22"/>
        <v>0</v>
      </c>
      <c r="P71" s="286">
        <f t="shared" si="22"/>
        <v>165.00000000000009</v>
      </c>
      <c r="Q71" s="286">
        <f t="shared" si="22"/>
        <v>0</v>
      </c>
      <c r="R71" s="286">
        <f t="shared" si="22"/>
        <v>0</v>
      </c>
      <c r="S71" s="286">
        <f t="shared" si="15"/>
        <v>5</v>
      </c>
      <c r="T71" s="286">
        <f t="shared" si="16"/>
        <v>1844.0000000000005</v>
      </c>
      <c r="U71" s="286">
        <f t="shared" si="17"/>
        <v>1849.0000000000005</v>
      </c>
      <c r="V71" s="586" t="s">
        <v>271</v>
      </c>
      <c r="W71" s="1047"/>
    </row>
    <row r="72" spans="1:23" ht="42.75" customHeight="1" x14ac:dyDescent="0.25">
      <c r="A72" s="1047"/>
      <c r="B72" s="451" t="s">
        <v>272</v>
      </c>
      <c r="C72" s="286">
        <f t="shared" ref="C72:R72" si="23">SUM(C65,C51,C44,C37,C19,C12)</f>
        <v>2.0000000000000009</v>
      </c>
      <c r="D72" s="286">
        <f t="shared" si="23"/>
        <v>0</v>
      </c>
      <c r="E72" s="286">
        <f t="shared" si="23"/>
        <v>1.0000000000000002</v>
      </c>
      <c r="F72" s="286">
        <f t="shared" si="23"/>
        <v>14.000000000000007</v>
      </c>
      <c r="G72" s="286">
        <f t="shared" si="23"/>
        <v>1.0000000000000004</v>
      </c>
      <c r="H72" s="286">
        <f t="shared" si="23"/>
        <v>32.000000000000014</v>
      </c>
      <c r="I72" s="286">
        <f t="shared" si="23"/>
        <v>1.0000000000000011</v>
      </c>
      <c r="J72" s="286">
        <f t="shared" si="23"/>
        <v>31</v>
      </c>
      <c r="K72" s="286">
        <f t="shared" si="23"/>
        <v>0</v>
      </c>
      <c r="L72" s="286">
        <f t="shared" si="23"/>
        <v>10</v>
      </c>
      <c r="M72" s="286">
        <f t="shared" si="23"/>
        <v>0</v>
      </c>
      <c r="N72" s="286">
        <f t="shared" si="23"/>
        <v>21.000000000000011</v>
      </c>
      <c r="O72" s="286">
        <f t="shared" si="23"/>
        <v>0</v>
      </c>
      <c r="P72" s="286">
        <f t="shared" si="23"/>
        <v>9</v>
      </c>
      <c r="Q72" s="286">
        <f t="shared" si="23"/>
        <v>0</v>
      </c>
      <c r="R72" s="286">
        <f t="shared" si="23"/>
        <v>0</v>
      </c>
      <c r="S72" s="286">
        <f t="shared" si="15"/>
        <v>5.0000000000000027</v>
      </c>
      <c r="T72" s="286">
        <f t="shared" si="16"/>
        <v>117.00000000000003</v>
      </c>
      <c r="U72" s="286">
        <f t="shared" si="17"/>
        <v>122.00000000000003</v>
      </c>
      <c r="V72" s="586" t="s">
        <v>273</v>
      </c>
      <c r="W72" s="1047"/>
    </row>
    <row r="73" spans="1:23" ht="16.5" customHeight="1" x14ac:dyDescent="0.25">
      <c r="A73" s="1047"/>
      <c r="B73" s="285" t="s">
        <v>4</v>
      </c>
      <c r="C73" s="286">
        <f t="shared" ref="C73:R73" si="24">SUM(C66,C52,C45,C38,C20,C13)</f>
        <v>33.000000000000007</v>
      </c>
      <c r="D73" s="286">
        <f t="shared" si="24"/>
        <v>77</v>
      </c>
      <c r="E73" s="286">
        <f t="shared" si="24"/>
        <v>37</v>
      </c>
      <c r="F73" s="286">
        <f t="shared" si="24"/>
        <v>107.00000000000004</v>
      </c>
      <c r="G73" s="286">
        <f t="shared" si="24"/>
        <v>20.000000000000007</v>
      </c>
      <c r="H73" s="286">
        <f t="shared" si="24"/>
        <v>55.000000000000028</v>
      </c>
      <c r="I73" s="286">
        <f t="shared" si="24"/>
        <v>11.000000000000004</v>
      </c>
      <c r="J73" s="286">
        <f t="shared" si="24"/>
        <v>37.000000000000014</v>
      </c>
      <c r="K73" s="286">
        <f t="shared" si="24"/>
        <v>3</v>
      </c>
      <c r="L73" s="286">
        <f t="shared" si="24"/>
        <v>7.0000000000000018</v>
      </c>
      <c r="M73" s="286">
        <f t="shared" si="24"/>
        <v>6.0000000000000018</v>
      </c>
      <c r="N73" s="286">
        <f t="shared" si="24"/>
        <v>30.000000000000007</v>
      </c>
      <c r="O73" s="286">
        <f t="shared" si="24"/>
        <v>7.0000000000000018</v>
      </c>
      <c r="P73" s="286">
        <f t="shared" si="24"/>
        <v>27</v>
      </c>
      <c r="Q73" s="286">
        <f t="shared" si="24"/>
        <v>2.0000000000000004</v>
      </c>
      <c r="R73" s="286">
        <f t="shared" si="24"/>
        <v>2.0000000000000004</v>
      </c>
      <c r="S73" s="286">
        <f>SUM(Q73,O73,M73,K73,I73,G73,E73,C73)</f>
        <v>119.00000000000003</v>
      </c>
      <c r="T73" s="286">
        <f>SUM(R73,P73,N73,L73,J73,H73,F73,D73)</f>
        <v>342.00000000000011</v>
      </c>
      <c r="U73" s="286">
        <f t="shared" si="17"/>
        <v>461.00000000000011</v>
      </c>
      <c r="V73" s="285" t="s">
        <v>27</v>
      </c>
      <c r="W73" s="1047"/>
    </row>
    <row r="74" spans="1:23" ht="16.5" thickBot="1" x14ac:dyDescent="0.3">
      <c r="A74" s="1064"/>
      <c r="B74" s="292" t="s">
        <v>28</v>
      </c>
      <c r="C74" s="289">
        <f>SUM(C68:C73)</f>
        <v>35.000000000000007</v>
      </c>
      <c r="D74" s="289">
        <f t="shared" ref="D74:U74" si="25">SUM(D68:D73)</f>
        <v>192.00000000000006</v>
      </c>
      <c r="E74" s="289">
        <f t="shared" si="25"/>
        <v>38</v>
      </c>
      <c r="F74" s="289">
        <f t="shared" si="25"/>
        <v>564.00000000000023</v>
      </c>
      <c r="G74" s="289">
        <f t="shared" si="25"/>
        <v>23.000000000000007</v>
      </c>
      <c r="H74" s="289">
        <f t="shared" si="25"/>
        <v>772.00000000000023</v>
      </c>
      <c r="I74" s="289">
        <f t="shared" si="25"/>
        <v>14.000000000000005</v>
      </c>
      <c r="J74" s="289">
        <f t="shared" si="25"/>
        <v>669.99999999999977</v>
      </c>
      <c r="K74" s="289">
        <f t="shared" si="25"/>
        <v>4</v>
      </c>
      <c r="L74" s="289">
        <f t="shared" si="25"/>
        <v>302.00000000000011</v>
      </c>
      <c r="M74" s="289">
        <f t="shared" si="25"/>
        <v>9.0000000000000036</v>
      </c>
      <c r="N74" s="289">
        <f t="shared" si="25"/>
        <v>884.00000000000034</v>
      </c>
      <c r="O74" s="289">
        <f t="shared" si="25"/>
        <v>20</v>
      </c>
      <c r="P74" s="289">
        <f t="shared" si="25"/>
        <v>1395.9999999999998</v>
      </c>
      <c r="Q74" s="289">
        <f t="shared" si="25"/>
        <v>2.0000000000000004</v>
      </c>
      <c r="R74" s="289">
        <f t="shared" si="25"/>
        <v>28</v>
      </c>
      <c r="S74" s="289">
        <f t="shared" si="25"/>
        <v>145.00000000000003</v>
      </c>
      <c r="T74" s="289">
        <f t="shared" si="25"/>
        <v>4808</v>
      </c>
      <c r="U74" s="289">
        <f t="shared" si="25"/>
        <v>4953</v>
      </c>
      <c r="V74" s="288" t="s">
        <v>19</v>
      </c>
      <c r="W74" s="1064"/>
    </row>
    <row r="75" spans="1:23" ht="15.75" thickTop="1" x14ac:dyDescent="0.25"/>
  </sheetData>
  <mergeCells count="87">
    <mergeCell ref="A61:A67"/>
    <mergeCell ref="W61:W67"/>
    <mergeCell ref="A68:A74"/>
    <mergeCell ref="W68:W74"/>
    <mergeCell ref="O30:P30"/>
    <mergeCell ref="Q30:R30"/>
    <mergeCell ref="S30:U30"/>
    <mergeCell ref="A40:A46"/>
    <mergeCell ref="W40:W46"/>
    <mergeCell ref="A47:A53"/>
    <mergeCell ref="W47:W53"/>
    <mergeCell ref="V29:V31"/>
    <mergeCell ref="W29:W31"/>
    <mergeCell ref="C30:D30"/>
    <mergeCell ref="E30:F30"/>
    <mergeCell ref="G30:H30"/>
    <mergeCell ref="A8:A14"/>
    <mergeCell ref="W8:W14"/>
    <mergeCell ref="A15:A21"/>
    <mergeCell ref="W15:W21"/>
    <mergeCell ref="I30:J30"/>
    <mergeCell ref="K30:L30"/>
    <mergeCell ref="M30:N30"/>
    <mergeCell ref="A28:U28"/>
    <mergeCell ref="A29:A32"/>
    <mergeCell ref="B29:B31"/>
    <mergeCell ref="C29:D29"/>
    <mergeCell ref="E29:F29"/>
    <mergeCell ref="G29:H29"/>
    <mergeCell ref="I29:J29"/>
    <mergeCell ref="K29:L29"/>
    <mergeCell ref="M29:N29"/>
    <mergeCell ref="M4:N4"/>
    <mergeCell ref="O4:P4"/>
    <mergeCell ref="Q4:R4"/>
    <mergeCell ref="S4:U4"/>
    <mergeCell ref="C5:D5"/>
    <mergeCell ref="E5:F5"/>
    <mergeCell ref="G5:H5"/>
    <mergeCell ref="I5:J5"/>
    <mergeCell ref="K5:L5"/>
    <mergeCell ref="A1:W1"/>
    <mergeCell ref="A2:W2"/>
    <mergeCell ref="A3:U3"/>
    <mergeCell ref="A4:A7"/>
    <mergeCell ref="B4:B6"/>
    <mergeCell ref="C4:D4"/>
    <mergeCell ref="E4:F4"/>
    <mergeCell ref="G4:H4"/>
    <mergeCell ref="I4:J4"/>
    <mergeCell ref="K4:L4"/>
    <mergeCell ref="V4:V6"/>
    <mergeCell ref="W4:W7"/>
    <mergeCell ref="O5:P5"/>
    <mergeCell ref="Q5:R5"/>
    <mergeCell ref="S5:U5"/>
    <mergeCell ref="M5:N5"/>
    <mergeCell ref="A33:A39"/>
    <mergeCell ref="W33:W39"/>
    <mergeCell ref="V28:W28"/>
    <mergeCell ref="A56:U56"/>
    <mergeCell ref="V56:W56"/>
    <mergeCell ref="O29:P29"/>
    <mergeCell ref="Q29:R29"/>
    <mergeCell ref="S29:U29"/>
    <mergeCell ref="Q57:R57"/>
    <mergeCell ref="A57:A60"/>
    <mergeCell ref="B57:B59"/>
    <mergeCell ref="C57:D57"/>
    <mergeCell ref="E57:F57"/>
    <mergeCell ref="G57:H57"/>
    <mergeCell ref="S57:U57"/>
    <mergeCell ref="V57:V59"/>
    <mergeCell ref="W57:W59"/>
    <mergeCell ref="C58:D58"/>
    <mergeCell ref="E58:F58"/>
    <mergeCell ref="G58:H58"/>
    <mergeCell ref="I58:J58"/>
    <mergeCell ref="K58:L58"/>
    <mergeCell ref="M58:N58"/>
    <mergeCell ref="O58:P58"/>
    <mergeCell ref="Q58:R58"/>
    <mergeCell ref="S58:U58"/>
    <mergeCell ref="I57:J57"/>
    <mergeCell ref="K57:L57"/>
    <mergeCell ref="M57:N57"/>
    <mergeCell ref="O57:P57"/>
  </mergeCells>
  <printOptions horizontalCentered="1"/>
  <pageMargins left="1" right="1" top="1.5" bottom="1" header="1.5" footer="1"/>
  <pageSetup paperSize="9" scale="75" firstPageNumber="37" orientation="landscape" useFirstPageNumber="1" horizontalDpi="300" verticalDpi="300" r:id="rId1"/>
  <headerFooter>
    <oddFooter>&amp;C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W154"/>
  <sheetViews>
    <sheetView rightToLeft="1" view="pageBreakPreview" zoomScale="60" zoomScaleNormal="100" workbookViewId="0">
      <selection activeCell="Q171" sqref="Q171"/>
    </sheetView>
  </sheetViews>
  <sheetFormatPr defaultRowHeight="15" x14ac:dyDescent="0.25"/>
  <cols>
    <col min="1" max="1" width="7" style="101" customWidth="1"/>
    <col min="2" max="2" width="13.42578125" style="101" customWidth="1"/>
    <col min="3" max="3" width="7.85546875" style="101" customWidth="1"/>
    <col min="4" max="4" width="7.28515625" style="101" customWidth="1"/>
    <col min="5" max="5" width="5.28515625" style="101" customWidth="1"/>
    <col min="6" max="6" width="6.28515625" style="101" customWidth="1"/>
    <col min="7" max="7" width="7.42578125" style="101" customWidth="1"/>
    <col min="8" max="8" width="8.7109375" style="101" customWidth="1"/>
    <col min="9" max="9" width="9.28515625" style="101" customWidth="1"/>
    <col min="10" max="10" width="6.5703125" style="101" customWidth="1"/>
    <col min="11" max="11" width="8.7109375" style="101" customWidth="1"/>
    <col min="12" max="12" width="7" style="101" customWidth="1"/>
    <col min="13" max="13" width="6.85546875" style="101" customWidth="1"/>
    <col min="14" max="15" width="6" style="101" customWidth="1"/>
    <col min="16" max="16" width="7.7109375" style="101" customWidth="1"/>
    <col min="17" max="17" width="7" style="101" customWidth="1"/>
    <col min="18" max="18" width="6.5703125" style="101" customWidth="1"/>
    <col min="19" max="19" width="5.5703125" style="101" customWidth="1"/>
    <col min="20" max="21" width="7" style="101" customWidth="1"/>
    <col min="22" max="22" width="14.42578125" style="101" customWidth="1"/>
    <col min="23" max="23" width="10.140625" style="101" customWidth="1"/>
    <col min="24" max="16384" width="9.140625" style="101"/>
  </cols>
  <sheetData>
    <row r="1" spans="1:23" ht="18" x14ac:dyDescent="0.25">
      <c r="A1" s="1079" t="s">
        <v>474</v>
      </c>
      <c r="B1" s="1079"/>
      <c r="C1" s="1079"/>
      <c r="D1" s="1079"/>
      <c r="E1" s="1079"/>
      <c r="F1" s="1079"/>
      <c r="G1" s="1079"/>
      <c r="H1" s="1079"/>
      <c r="I1" s="1079"/>
      <c r="J1" s="1079"/>
      <c r="K1" s="1079"/>
      <c r="L1" s="1079"/>
      <c r="M1" s="1079"/>
      <c r="N1" s="1079"/>
      <c r="O1" s="1079"/>
      <c r="P1" s="1079"/>
      <c r="Q1" s="1079"/>
      <c r="R1" s="1079"/>
      <c r="S1" s="1079"/>
      <c r="T1" s="1079"/>
      <c r="U1" s="1079"/>
      <c r="V1" s="1079"/>
      <c r="W1" s="1079"/>
    </row>
    <row r="2" spans="1:23" ht="18" customHeight="1" x14ac:dyDescent="0.25">
      <c r="A2" s="1080" t="s">
        <v>475</v>
      </c>
      <c r="B2" s="1080"/>
      <c r="C2" s="1080"/>
      <c r="D2" s="1080"/>
      <c r="E2" s="1080"/>
      <c r="F2" s="1080"/>
      <c r="G2" s="1080"/>
      <c r="H2" s="1080"/>
      <c r="I2" s="1080"/>
      <c r="J2" s="1080"/>
      <c r="K2" s="1080"/>
      <c r="L2" s="1080"/>
      <c r="M2" s="1080"/>
      <c r="N2" s="1080"/>
      <c r="O2" s="1080"/>
      <c r="P2" s="1080"/>
      <c r="Q2" s="1080"/>
      <c r="R2" s="1080"/>
      <c r="S2" s="1080"/>
      <c r="T2" s="1080"/>
      <c r="U2" s="1080"/>
      <c r="V2" s="1080"/>
      <c r="W2" s="1080"/>
    </row>
    <row r="3" spans="1:23" ht="18.75" thickBot="1" x14ac:dyDescent="0.3">
      <c r="A3" s="1081" t="s">
        <v>398</v>
      </c>
      <c r="B3" s="1081"/>
      <c r="C3" s="1081"/>
      <c r="D3" s="1081"/>
      <c r="E3" s="1081"/>
      <c r="F3" s="1081"/>
      <c r="G3" s="1081"/>
      <c r="H3" s="1081"/>
      <c r="I3" s="1081"/>
      <c r="J3" s="1081"/>
      <c r="K3" s="1081"/>
      <c r="L3" s="1081"/>
      <c r="M3" s="1081"/>
      <c r="N3" s="1081"/>
      <c r="O3" s="1081"/>
      <c r="P3" s="1081"/>
      <c r="Q3" s="1081"/>
      <c r="R3" s="1081"/>
      <c r="S3" s="1081"/>
      <c r="T3" s="1081"/>
      <c r="U3" s="1081"/>
      <c r="V3" s="1082" t="s">
        <v>277</v>
      </c>
      <c r="W3" s="1082"/>
    </row>
    <row r="4" spans="1:23" ht="16.5" thickTop="1" x14ac:dyDescent="0.25">
      <c r="A4" s="1083" t="s">
        <v>30</v>
      </c>
      <c r="B4" s="1070" t="s">
        <v>244</v>
      </c>
      <c r="C4" s="1086" t="s">
        <v>245</v>
      </c>
      <c r="D4" s="1086"/>
      <c r="E4" s="1070" t="s">
        <v>246</v>
      </c>
      <c r="F4" s="1070"/>
      <c r="G4" s="1070" t="s">
        <v>247</v>
      </c>
      <c r="H4" s="1070"/>
      <c r="I4" s="1070" t="s">
        <v>248</v>
      </c>
      <c r="J4" s="1070"/>
      <c r="K4" s="1070" t="s">
        <v>249</v>
      </c>
      <c r="L4" s="1070"/>
      <c r="M4" s="1070" t="s">
        <v>250</v>
      </c>
      <c r="N4" s="1070"/>
      <c r="O4" s="1070" t="s">
        <v>251</v>
      </c>
      <c r="P4" s="1070"/>
      <c r="Q4" s="1070" t="s">
        <v>252</v>
      </c>
      <c r="R4" s="1070"/>
      <c r="S4" s="1070" t="s">
        <v>28</v>
      </c>
      <c r="T4" s="1070"/>
      <c r="U4" s="1070"/>
      <c r="V4" s="1070" t="s">
        <v>253</v>
      </c>
      <c r="W4" s="1087" t="s">
        <v>32</v>
      </c>
    </row>
    <row r="5" spans="1:23" ht="33.75" customHeight="1" x14ac:dyDescent="0.25">
      <c r="A5" s="1084"/>
      <c r="B5" s="1074"/>
      <c r="C5" s="1066" t="s">
        <v>254</v>
      </c>
      <c r="D5" s="1066"/>
      <c r="E5" s="1066" t="s">
        <v>255</v>
      </c>
      <c r="F5" s="1066"/>
      <c r="G5" s="1067" t="s">
        <v>256</v>
      </c>
      <c r="H5" s="1067"/>
      <c r="I5" s="1067" t="s">
        <v>257</v>
      </c>
      <c r="J5" s="1067"/>
      <c r="K5" s="1066" t="s">
        <v>258</v>
      </c>
      <c r="L5" s="1066"/>
      <c r="M5" s="1066" t="s">
        <v>259</v>
      </c>
      <c r="N5" s="1066"/>
      <c r="O5" s="1066" t="s">
        <v>260</v>
      </c>
      <c r="P5" s="1066"/>
      <c r="Q5" s="1066" t="s">
        <v>261</v>
      </c>
      <c r="R5" s="1066"/>
      <c r="S5" s="1066" t="s">
        <v>19</v>
      </c>
      <c r="T5" s="1066"/>
      <c r="U5" s="1066"/>
      <c r="V5" s="1074"/>
      <c r="W5" s="1088"/>
    </row>
    <row r="6" spans="1:23" ht="18.75" customHeight="1" x14ac:dyDescent="0.25">
      <c r="A6" s="1084"/>
      <c r="B6" s="1074"/>
      <c r="C6" s="633" t="s">
        <v>13</v>
      </c>
      <c r="D6" s="633" t="s">
        <v>351</v>
      </c>
      <c r="E6" s="633" t="s">
        <v>13</v>
      </c>
      <c r="F6" s="633" t="s">
        <v>351</v>
      </c>
      <c r="G6" s="633" t="s">
        <v>13</v>
      </c>
      <c r="H6" s="633" t="s">
        <v>351</v>
      </c>
      <c r="I6" s="633" t="s">
        <v>13</v>
      </c>
      <c r="J6" s="633" t="s">
        <v>351</v>
      </c>
      <c r="K6" s="633" t="s">
        <v>13</v>
      </c>
      <c r="L6" s="633" t="s">
        <v>351</v>
      </c>
      <c r="M6" s="633" t="s">
        <v>13</v>
      </c>
      <c r="N6" s="633" t="s">
        <v>351</v>
      </c>
      <c r="O6" s="633" t="s">
        <v>13</v>
      </c>
      <c r="P6" s="633" t="s">
        <v>351</v>
      </c>
      <c r="Q6" s="633" t="s">
        <v>13</v>
      </c>
      <c r="R6" s="633" t="s">
        <v>351</v>
      </c>
      <c r="S6" s="633" t="s">
        <v>13</v>
      </c>
      <c r="T6" s="633" t="s">
        <v>351</v>
      </c>
      <c r="U6" s="633" t="s">
        <v>15</v>
      </c>
      <c r="V6" s="1074"/>
      <c r="W6" s="1088"/>
    </row>
    <row r="7" spans="1:23" ht="18.75" customHeight="1" thickBot="1" x14ac:dyDescent="0.3">
      <c r="A7" s="1085"/>
      <c r="B7" s="638"/>
      <c r="C7" s="638" t="s">
        <v>17</v>
      </c>
      <c r="D7" s="638" t="s">
        <v>18</v>
      </c>
      <c r="E7" s="638" t="s">
        <v>17</v>
      </c>
      <c r="F7" s="638" t="s">
        <v>18</v>
      </c>
      <c r="G7" s="638" t="s">
        <v>17</v>
      </c>
      <c r="H7" s="638" t="s">
        <v>18</v>
      </c>
      <c r="I7" s="638" t="s">
        <v>17</v>
      </c>
      <c r="J7" s="638" t="s">
        <v>18</v>
      </c>
      <c r="K7" s="638" t="s">
        <v>17</v>
      </c>
      <c r="L7" s="638" t="s">
        <v>18</v>
      </c>
      <c r="M7" s="638" t="s">
        <v>17</v>
      </c>
      <c r="N7" s="638" t="s">
        <v>18</v>
      </c>
      <c r="O7" s="638" t="s">
        <v>17</v>
      </c>
      <c r="P7" s="638" t="s">
        <v>18</v>
      </c>
      <c r="Q7" s="638" t="s">
        <v>17</v>
      </c>
      <c r="R7" s="638" t="s">
        <v>18</v>
      </c>
      <c r="S7" s="638" t="s">
        <v>17</v>
      </c>
      <c r="T7" s="638" t="s">
        <v>18</v>
      </c>
      <c r="U7" s="638" t="s">
        <v>263</v>
      </c>
      <c r="V7" s="293"/>
      <c r="W7" s="1089"/>
    </row>
    <row r="8" spans="1:23" ht="18.75" customHeight="1" thickTop="1" x14ac:dyDescent="0.25">
      <c r="A8" s="1071" t="s">
        <v>482</v>
      </c>
      <c r="B8" s="675" t="s">
        <v>264</v>
      </c>
      <c r="C8" s="505">
        <v>0</v>
      </c>
      <c r="D8" s="505">
        <v>1</v>
      </c>
      <c r="E8" s="505">
        <v>0</v>
      </c>
      <c r="F8" s="505">
        <v>1.0000000000000007</v>
      </c>
      <c r="G8" s="505">
        <v>0</v>
      </c>
      <c r="H8" s="505">
        <v>0</v>
      </c>
      <c r="I8" s="505">
        <v>0</v>
      </c>
      <c r="J8" s="505">
        <v>8</v>
      </c>
      <c r="K8" s="505">
        <v>0</v>
      </c>
      <c r="L8" s="505">
        <v>2.0000000000000004</v>
      </c>
      <c r="M8" s="505">
        <v>0</v>
      </c>
      <c r="N8" s="505">
        <v>19</v>
      </c>
      <c r="O8" s="505">
        <v>0</v>
      </c>
      <c r="P8" s="505">
        <v>15</v>
      </c>
      <c r="Q8" s="505">
        <v>0</v>
      </c>
      <c r="R8" s="505">
        <v>1</v>
      </c>
      <c r="S8" s="505">
        <f t="shared" ref="S8:S14" si="0">SUM(Q8,O8,M8,K8,I8,G8,E8,C8)</f>
        <v>0</v>
      </c>
      <c r="T8" s="505">
        <f t="shared" ref="T8:T14" si="1">SUM(R8,P8,N8,L8,J8,H8,F8,D8)</f>
        <v>47</v>
      </c>
      <c r="U8" s="505">
        <f t="shared" ref="U8:U14" si="2">SUM(S8:T8)</f>
        <v>47</v>
      </c>
      <c r="V8" s="517" t="s">
        <v>265</v>
      </c>
      <c r="W8" s="1077" t="s">
        <v>496</v>
      </c>
    </row>
    <row r="9" spans="1:23" ht="35.25" customHeight="1" x14ac:dyDescent="0.25">
      <c r="A9" s="1072"/>
      <c r="B9" s="297" t="s">
        <v>266</v>
      </c>
      <c r="C9" s="296">
        <v>0</v>
      </c>
      <c r="D9" s="296">
        <v>0</v>
      </c>
      <c r="E9" s="296">
        <v>0</v>
      </c>
      <c r="F9" s="296">
        <v>0</v>
      </c>
      <c r="G9" s="296">
        <v>0</v>
      </c>
      <c r="H9" s="296">
        <v>3.0000000000000004</v>
      </c>
      <c r="I9" s="296">
        <v>0</v>
      </c>
      <c r="J9" s="296">
        <v>4</v>
      </c>
      <c r="K9" s="296">
        <v>0</v>
      </c>
      <c r="L9" s="296">
        <v>0</v>
      </c>
      <c r="M9" s="296">
        <v>0</v>
      </c>
      <c r="N9" s="296">
        <v>3</v>
      </c>
      <c r="O9" s="296">
        <v>0</v>
      </c>
      <c r="P9" s="296">
        <v>11.000000000000002</v>
      </c>
      <c r="Q9" s="296">
        <v>0</v>
      </c>
      <c r="R9" s="296">
        <v>0</v>
      </c>
      <c r="S9" s="296">
        <f t="shared" si="0"/>
        <v>0</v>
      </c>
      <c r="T9" s="296">
        <f t="shared" si="1"/>
        <v>21</v>
      </c>
      <c r="U9" s="296">
        <f t="shared" si="2"/>
        <v>21</v>
      </c>
      <c r="V9" s="297" t="s">
        <v>267</v>
      </c>
      <c r="W9" s="1075"/>
    </row>
    <row r="10" spans="1:23" ht="18.75" customHeight="1" x14ac:dyDescent="0.25">
      <c r="A10" s="1072"/>
      <c r="B10" s="673" t="s">
        <v>268</v>
      </c>
      <c r="C10" s="296">
        <v>0</v>
      </c>
      <c r="D10" s="296">
        <v>2.0000000000000004</v>
      </c>
      <c r="E10" s="296">
        <v>0</v>
      </c>
      <c r="F10" s="296">
        <v>2.0000000000000013</v>
      </c>
      <c r="G10" s="296">
        <v>0</v>
      </c>
      <c r="H10" s="296">
        <v>2.0000000000000004</v>
      </c>
      <c r="I10" s="296">
        <v>0</v>
      </c>
      <c r="J10" s="296">
        <v>14.000000000000005</v>
      </c>
      <c r="K10" s="296">
        <v>0</v>
      </c>
      <c r="L10" s="296">
        <v>2</v>
      </c>
      <c r="M10" s="296">
        <v>0</v>
      </c>
      <c r="N10" s="296">
        <v>22</v>
      </c>
      <c r="O10" s="296">
        <v>0</v>
      </c>
      <c r="P10" s="296">
        <v>29.000000000000007</v>
      </c>
      <c r="Q10" s="296">
        <v>0</v>
      </c>
      <c r="R10" s="296">
        <v>0</v>
      </c>
      <c r="S10" s="296">
        <f t="shared" si="0"/>
        <v>0</v>
      </c>
      <c r="T10" s="296">
        <f t="shared" si="1"/>
        <v>73.000000000000014</v>
      </c>
      <c r="U10" s="296">
        <f t="shared" si="2"/>
        <v>73.000000000000014</v>
      </c>
      <c r="V10" s="297" t="s">
        <v>269</v>
      </c>
      <c r="W10" s="1075"/>
    </row>
    <row r="11" spans="1:23" ht="27.75" customHeight="1" x14ac:dyDescent="0.25">
      <c r="A11" s="1072"/>
      <c r="B11" s="673" t="s">
        <v>270</v>
      </c>
      <c r="C11" s="296">
        <v>0</v>
      </c>
      <c r="D11" s="296">
        <v>6.0000000000000009</v>
      </c>
      <c r="E11" s="296">
        <v>0</v>
      </c>
      <c r="F11" s="296">
        <v>35.000000000000007</v>
      </c>
      <c r="G11" s="296">
        <v>0</v>
      </c>
      <c r="H11" s="296">
        <v>43</v>
      </c>
      <c r="I11" s="296">
        <v>0</v>
      </c>
      <c r="J11" s="296">
        <v>13.000000000000004</v>
      </c>
      <c r="K11" s="296">
        <v>0</v>
      </c>
      <c r="L11" s="296">
        <v>0</v>
      </c>
      <c r="M11" s="296">
        <v>0</v>
      </c>
      <c r="N11" s="296">
        <v>3.0000000000000009</v>
      </c>
      <c r="O11" s="296">
        <v>0</v>
      </c>
      <c r="P11" s="296">
        <v>5.0000000000000009</v>
      </c>
      <c r="Q11" s="296">
        <v>0</v>
      </c>
      <c r="R11" s="296">
        <v>0</v>
      </c>
      <c r="S11" s="296">
        <f t="shared" si="0"/>
        <v>0</v>
      </c>
      <c r="T11" s="296">
        <f t="shared" si="1"/>
        <v>105</v>
      </c>
      <c r="U11" s="296">
        <f t="shared" si="2"/>
        <v>105</v>
      </c>
      <c r="V11" s="524" t="s">
        <v>271</v>
      </c>
      <c r="W11" s="1075"/>
    </row>
    <row r="12" spans="1:23" ht="46.5" customHeight="1" x14ac:dyDescent="0.25">
      <c r="A12" s="1072"/>
      <c r="B12" s="504" t="s">
        <v>272</v>
      </c>
      <c r="C12" s="296">
        <v>0</v>
      </c>
      <c r="D12" s="296">
        <v>0</v>
      </c>
      <c r="E12" s="296">
        <v>0</v>
      </c>
      <c r="F12" s="296">
        <v>0</v>
      </c>
      <c r="G12" s="296">
        <v>0</v>
      </c>
      <c r="H12" s="296">
        <v>0</v>
      </c>
      <c r="I12" s="296">
        <v>0</v>
      </c>
      <c r="J12" s="296">
        <v>0</v>
      </c>
      <c r="K12" s="296">
        <v>0</v>
      </c>
      <c r="L12" s="296">
        <v>1</v>
      </c>
      <c r="M12" s="296">
        <v>0</v>
      </c>
      <c r="N12" s="296">
        <v>0</v>
      </c>
      <c r="O12" s="296">
        <v>0</v>
      </c>
      <c r="P12" s="296">
        <v>0</v>
      </c>
      <c r="Q12" s="296">
        <v>0</v>
      </c>
      <c r="R12" s="296">
        <v>0</v>
      </c>
      <c r="S12" s="296">
        <f t="shared" si="0"/>
        <v>0</v>
      </c>
      <c r="T12" s="296">
        <f t="shared" si="1"/>
        <v>1</v>
      </c>
      <c r="U12" s="296">
        <f t="shared" si="2"/>
        <v>1</v>
      </c>
      <c r="V12" s="297" t="s">
        <v>273</v>
      </c>
      <c r="W12" s="1075"/>
    </row>
    <row r="13" spans="1:23" ht="18.75" customHeight="1" x14ac:dyDescent="0.25">
      <c r="A13" s="1072"/>
      <c r="B13" s="673" t="s">
        <v>4</v>
      </c>
      <c r="C13" s="296">
        <v>0</v>
      </c>
      <c r="D13" s="296">
        <v>7.0000000000000027</v>
      </c>
      <c r="E13" s="296">
        <v>2</v>
      </c>
      <c r="F13" s="296">
        <v>9</v>
      </c>
      <c r="G13" s="296">
        <v>0</v>
      </c>
      <c r="H13" s="296">
        <v>3.0000000000000004</v>
      </c>
      <c r="I13" s="296">
        <v>0</v>
      </c>
      <c r="J13" s="296">
        <v>0</v>
      </c>
      <c r="K13" s="296">
        <v>0</v>
      </c>
      <c r="L13" s="296">
        <v>2</v>
      </c>
      <c r="M13" s="296">
        <v>0</v>
      </c>
      <c r="N13" s="296">
        <v>1</v>
      </c>
      <c r="O13" s="296">
        <v>0</v>
      </c>
      <c r="P13" s="296">
        <v>2</v>
      </c>
      <c r="Q13" s="296">
        <v>0</v>
      </c>
      <c r="R13" s="296">
        <v>0</v>
      </c>
      <c r="S13" s="296">
        <f t="shared" si="0"/>
        <v>2</v>
      </c>
      <c r="T13" s="296">
        <f t="shared" si="1"/>
        <v>24.000000000000004</v>
      </c>
      <c r="U13" s="296">
        <f t="shared" si="2"/>
        <v>26.000000000000004</v>
      </c>
      <c r="V13" s="673" t="s">
        <v>27</v>
      </c>
      <c r="W13" s="1075"/>
    </row>
    <row r="14" spans="1:23" ht="18.75" customHeight="1" x14ac:dyDescent="0.25">
      <c r="A14" s="1073"/>
      <c r="B14" s="674" t="s">
        <v>28</v>
      </c>
      <c r="C14" s="515">
        <f>SUM(C8:C13)</f>
        <v>0</v>
      </c>
      <c r="D14" s="515">
        <f t="shared" ref="D14:R14" si="3">SUM(D8:D13)</f>
        <v>16.000000000000004</v>
      </c>
      <c r="E14" s="515">
        <f t="shared" si="3"/>
        <v>2</v>
      </c>
      <c r="F14" s="515">
        <f t="shared" si="3"/>
        <v>47.000000000000007</v>
      </c>
      <c r="G14" s="515">
        <f t="shared" si="3"/>
        <v>0</v>
      </c>
      <c r="H14" s="515">
        <f t="shared" si="3"/>
        <v>51</v>
      </c>
      <c r="I14" s="515">
        <f t="shared" si="3"/>
        <v>0</v>
      </c>
      <c r="J14" s="515">
        <f t="shared" si="3"/>
        <v>39.000000000000014</v>
      </c>
      <c r="K14" s="515">
        <f t="shared" si="3"/>
        <v>0</v>
      </c>
      <c r="L14" s="515">
        <f t="shared" si="3"/>
        <v>7</v>
      </c>
      <c r="M14" s="515">
        <f t="shared" si="3"/>
        <v>0</v>
      </c>
      <c r="N14" s="515">
        <f t="shared" si="3"/>
        <v>48</v>
      </c>
      <c r="O14" s="515">
        <f t="shared" si="3"/>
        <v>0</v>
      </c>
      <c r="P14" s="515">
        <f t="shared" si="3"/>
        <v>62.000000000000007</v>
      </c>
      <c r="Q14" s="515">
        <f t="shared" si="3"/>
        <v>0</v>
      </c>
      <c r="R14" s="515">
        <f t="shared" si="3"/>
        <v>1</v>
      </c>
      <c r="S14" s="515">
        <f t="shared" si="0"/>
        <v>2</v>
      </c>
      <c r="T14" s="515">
        <f t="shared" si="1"/>
        <v>271</v>
      </c>
      <c r="U14" s="515">
        <f t="shared" si="2"/>
        <v>273</v>
      </c>
      <c r="V14" s="674" t="s">
        <v>19</v>
      </c>
      <c r="W14" s="1076"/>
    </row>
    <row r="15" spans="1:23" ht="15.75" x14ac:dyDescent="0.25">
      <c r="A15" s="1071" t="s">
        <v>34</v>
      </c>
      <c r="B15" s="637" t="s">
        <v>264</v>
      </c>
      <c r="C15" s="505">
        <v>0</v>
      </c>
      <c r="D15" s="505">
        <v>0</v>
      </c>
      <c r="E15" s="505">
        <v>0</v>
      </c>
      <c r="F15" s="505">
        <v>1.0000000000000004</v>
      </c>
      <c r="G15" s="505">
        <v>0</v>
      </c>
      <c r="H15" s="505">
        <v>3.0000000000000004</v>
      </c>
      <c r="I15" s="505">
        <v>0</v>
      </c>
      <c r="J15" s="505">
        <v>5.0000000000000009</v>
      </c>
      <c r="K15" s="505">
        <v>0</v>
      </c>
      <c r="L15" s="505">
        <v>4</v>
      </c>
      <c r="M15" s="505">
        <v>0</v>
      </c>
      <c r="N15" s="505">
        <v>6.0000000000000009</v>
      </c>
      <c r="O15" s="505">
        <v>0</v>
      </c>
      <c r="P15" s="505">
        <v>22</v>
      </c>
      <c r="Q15" s="505">
        <v>0</v>
      </c>
      <c r="R15" s="505">
        <v>0</v>
      </c>
      <c r="S15" s="505">
        <f t="shared" ref="S15:T28" si="4">SUM(Q15,O15,M15,K15,I15,G15,E15,C15)</f>
        <v>0</v>
      </c>
      <c r="T15" s="505">
        <f t="shared" si="4"/>
        <v>41</v>
      </c>
      <c r="U15" s="505">
        <f t="shared" ref="U15:U28" si="5">SUM(S15:T15)</f>
        <v>41</v>
      </c>
      <c r="V15" s="517" t="s">
        <v>265</v>
      </c>
      <c r="W15" s="1077" t="s">
        <v>35</v>
      </c>
    </row>
    <row r="16" spans="1:23" ht="31.5" x14ac:dyDescent="0.25">
      <c r="A16" s="1072"/>
      <c r="B16" s="297" t="s">
        <v>266</v>
      </c>
      <c r="C16" s="296">
        <v>0</v>
      </c>
      <c r="D16" s="296">
        <v>0</v>
      </c>
      <c r="E16" s="296">
        <v>0</v>
      </c>
      <c r="F16" s="296">
        <v>0</v>
      </c>
      <c r="G16" s="296">
        <v>0</v>
      </c>
      <c r="H16" s="296">
        <v>2.0000000000000004</v>
      </c>
      <c r="I16" s="296">
        <v>0</v>
      </c>
      <c r="J16" s="296">
        <v>4.0000000000000009</v>
      </c>
      <c r="K16" s="296">
        <v>0</v>
      </c>
      <c r="L16" s="296">
        <v>0</v>
      </c>
      <c r="M16" s="296">
        <v>0</v>
      </c>
      <c r="N16" s="296">
        <v>2</v>
      </c>
      <c r="O16" s="296">
        <v>0</v>
      </c>
      <c r="P16" s="296">
        <v>2</v>
      </c>
      <c r="Q16" s="296">
        <v>0</v>
      </c>
      <c r="R16" s="296">
        <v>0</v>
      </c>
      <c r="S16" s="296">
        <f t="shared" si="4"/>
        <v>0</v>
      </c>
      <c r="T16" s="296">
        <f t="shared" si="4"/>
        <v>10</v>
      </c>
      <c r="U16" s="296">
        <f t="shared" si="5"/>
        <v>10</v>
      </c>
      <c r="V16" s="297" t="s">
        <v>267</v>
      </c>
      <c r="W16" s="1075"/>
    </row>
    <row r="17" spans="1:23" ht="15.75" x14ac:dyDescent="0.25">
      <c r="A17" s="1072"/>
      <c r="B17" s="436" t="s">
        <v>268</v>
      </c>
      <c r="C17" s="296">
        <v>0</v>
      </c>
      <c r="D17" s="296">
        <v>0</v>
      </c>
      <c r="E17" s="296">
        <v>0</v>
      </c>
      <c r="F17" s="296">
        <v>1.0000000000000004</v>
      </c>
      <c r="G17" s="296">
        <v>0</v>
      </c>
      <c r="H17" s="296">
        <v>3</v>
      </c>
      <c r="I17" s="296">
        <v>0</v>
      </c>
      <c r="J17" s="296">
        <v>4</v>
      </c>
      <c r="K17" s="296">
        <v>0</v>
      </c>
      <c r="L17" s="296">
        <v>1</v>
      </c>
      <c r="M17" s="296">
        <v>0</v>
      </c>
      <c r="N17" s="296">
        <v>3</v>
      </c>
      <c r="O17" s="296">
        <v>0</v>
      </c>
      <c r="P17" s="296">
        <v>4</v>
      </c>
      <c r="Q17" s="296">
        <v>0</v>
      </c>
      <c r="R17" s="296">
        <v>0</v>
      </c>
      <c r="S17" s="296">
        <f t="shared" si="4"/>
        <v>0</v>
      </c>
      <c r="T17" s="296">
        <f t="shared" si="4"/>
        <v>16</v>
      </c>
      <c r="U17" s="296">
        <f t="shared" si="5"/>
        <v>16</v>
      </c>
      <c r="V17" s="297" t="s">
        <v>269</v>
      </c>
      <c r="W17" s="1075"/>
    </row>
    <row r="18" spans="1:23" ht="30" x14ac:dyDescent="0.25">
      <c r="A18" s="1072"/>
      <c r="B18" s="436" t="s">
        <v>270</v>
      </c>
      <c r="C18" s="296">
        <v>0</v>
      </c>
      <c r="D18" s="296">
        <v>11</v>
      </c>
      <c r="E18" s="296">
        <v>0</v>
      </c>
      <c r="F18" s="296">
        <v>36.000000000000007</v>
      </c>
      <c r="G18" s="296">
        <v>0</v>
      </c>
      <c r="H18" s="296">
        <v>18</v>
      </c>
      <c r="I18" s="296">
        <v>0</v>
      </c>
      <c r="J18" s="296">
        <v>5.0000000000000009</v>
      </c>
      <c r="K18" s="296">
        <v>0</v>
      </c>
      <c r="L18" s="296">
        <v>3.0000000000000004</v>
      </c>
      <c r="M18" s="296">
        <v>0</v>
      </c>
      <c r="N18" s="296">
        <v>3.0000000000000004</v>
      </c>
      <c r="O18" s="296">
        <v>0</v>
      </c>
      <c r="P18" s="296">
        <v>3</v>
      </c>
      <c r="Q18" s="296">
        <v>0</v>
      </c>
      <c r="R18" s="296">
        <v>0</v>
      </c>
      <c r="S18" s="296">
        <f t="shared" si="4"/>
        <v>0</v>
      </c>
      <c r="T18" s="296">
        <f t="shared" si="4"/>
        <v>79</v>
      </c>
      <c r="U18" s="296">
        <f t="shared" si="5"/>
        <v>79</v>
      </c>
      <c r="V18" s="509" t="s">
        <v>271</v>
      </c>
      <c r="W18" s="1075"/>
    </row>
    <row r="19" spans="1:23" ht="51.75" customHeight="1" x14ac:dyDescent="0.25">
      <c r="A19" s="1072"/>
      <c r="B19" s="504" t="s">
        <v>272</v>
      </c>
      <c r="C19" s="296">
        <v>0</v>
      </c>
      <c r="D19" s="296">
        <v>0</v>
      </c>
      <c r="E19" s="296">
        <v>0</v>
      </c>
      <c r="F19" s="296">
        <v>0</v>
      </c>
      <c r="G19" s="296">
        <v>0</v>
      </c>
      <c r="H19" s="296">
        <v>0</v>
      </c>
      <c r="I19" s="296">
        <v>0</v>
      </c>
      <c r="J19" s="296">
        <v>0</v>
      </c>
      <c r="K19" s="296">
        <v>0</v>
      </c>
      <c r="L19" s="296">
        <v>0</v>
      </c>
      <c r="M19" s="296">
        <v>0</v>
      </c>
      <c r="N19" s="296">
        <v>0</v>
      </c>
      <c r="O19" s="296">
        <v>0</v>
      </c>
      <c r="P19" s="296">
        <v>0</v>
      </c>
      <c r="Q19" s="296">
        <v>0</v>
      </c>
      <c r="R19" s="296">
        <v>0</v>
      </c>
      <c r="S19" s="296">
        <f t="shared" si="4"/>
        <v>0</v>
      </c>
      <c r="T19" s="296">
        <f t="shared" si="4"/>
        <v>0</v>
      </c>
      <c r="U19" s="296">
        <f t="shared" si="5"/>
        <v>0</v>
      </c>
      <c r="V19" s="297" t="s">
        <v>273</v>
      </c>
      <c r="W19" s="1075"/>
    </row>
    <row r="20" spans="1:23" ht="15.75" x14ac:dyDescent="0.25">
      <c r="A20" s="1072"/>
      <c r="B20" s="436" t="s">
        <v>4</v>
      </c>
      <c r="C20" s="296">
        <v>2</v>
      </c>
      <c r="D20" s="296">
        <v>3.0000000000000004</v>
      </c>
      <c r="E20" s="296">
        <v>1</v>
      </c>
      <c r="F20" s="296">
        <v>16.000000000000007</v>
      </c>
      <c r="G20" s="296">
        <v>0</v>
      </c>
      <c r="H20" s="296">
        <v>1</v>
      </c>
      <c r="I20" s="296">
        <v>1</v>
      </c>
      <c r="J20" s="296">
        <v>1</v>
      </c>
      <c r="K20" s="296">
        <v>0</v>
      </c>
      <c r="L20" s="296">
        <v>0</v>
      </c>
      <c r="M20" s="296">
        <v>0</v>
      </c>
      <c r="N20" s="296">
        <v>1</v>
      </c>
      <c r="O20" s="296">
        <v>0</v>
      </c>
      <c r="P20" s="296">
        <v>0</v>
      </c>
      <c r="Q20" s="296">
        <v>0</v>
      </c>
      <c r="R20" s="296">
        <v>0</v>
      </c>
      <c r="S20" s="296">
        <f t="shared" si="4"/>
        <v>4</v>
      </c>
      <c r="T20" s="296">
        <f t="shared" si="4"/>
        <v>22.000000000000007</v>
      </c>
      <c r="U20" s="296">
        <f t="shared" si="5"/>
        <v>26.000000000000007</v>
      </c>
      <c r="V20" s="436" t="s">
        <v>27</v>
      </c>
      <c r="W20" s="1075"/>
    </row>
    <row r="21" spans="1:23" ht="15.75" x14ac:dyDescent="0.25">
      <c r="A21" s="1073"/>
      <c r="B21" s="513" t="s">
        <v>28</v>
      </c>
      <c r="C21" s="515">
        <f>SUM(C15:C20)</f>
        <v>2</v>
      </c>
      <c r="D21" s="515">
        <f t="shared" ref="D21:R21" si="6">SUM(D15:D20)</f>
        <v>14</v>
      </c>
      <c r="E21" s="515">
        <f t="shared" si="6"/>
        <v>1</v>
      </c>
      <c r="F21" s="515">
        <f t="shared" si="6"/>
        <v>54.000000000000014</v>
      </c>
      <c r="G21" s="515">
        <f t="shared" si="6"/>
        <v>0</v>
      </c>
      <c r="H21" s="515">
        <f t="shared" si="6"/>
        <v>27</v>
      </c>
      <c r="I21" s="515">
        <f t="shared" si="6"/>
        <v>1</v>
      </c>
      <c r="J21" s="515">
        <f t="shared" si="6"/>
        <v>19.000000000000004</v>
      </c>
      <c r="K21" s="515">
        <f t="shared" si="6"/>
        <v>0</v>
      </c>
      <c r="L21" s="515">
        <f t="shared" si="6"/>
        <v>8</v>
      </c>
      <c r="M21" s="515">
        <f t="shared" si="6"/>
        <v>0</v>
      </c>
      <c r="N21" s="515">
        <f t="shared" si="6"/>
        <v>15</v>
      </c>
      <c r="O21" s="515">
        <f t="shared" si="6"/>
        <v>0</v>
      </c>
      <c r="P21" s="515">
        <f t="shared" si="6"/>
        <v>31</v>
      </c>
      <c r="Q21" s="515">
        <f t="shared" si="6"/>
        <v>0</v>
      </c>
      <c r="R21" s="515">
        <f t="shared" si="6"/>
        <v>0</v>
      </c>
      <c r="S21" s="515">
        <f t="shared" si="4"/>
        <v>4</v>
      </c>
      <c r="T21" s="515">
        <f t="shared" si="4"/>
        <v>168</v>
      </c>
      <c r="U21" s="515">
        <f t="shared" si="5"/>
        <v>172</v>
      </c>
      <c r="V21" s="513" t="s">
        <v>19</v>
      </c>
      <c r="W21" s="1076"/>
    </row>
    <row r="22" spans="1:23" ht="22.5" customHeight="1" x14ac:dyDescent="0.25">
      <c r="A22" s="1078" t="s">
        <v>36</v>
      </c>
      <c r="B22" s="590" t="s">
        <v>264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1</v>
      </c>
      <c r="K22" s="518">
        <v>0</v>
      </c>
      <c r="L22" s="518">
        <v>0</v>
      </c>
      <c r="M22" s="518">
        <v>0</v>
      </c>
      <c r="N22" s="518">
        <v>1</v>
      </c>
      <c r="O22" s="518">
        <v>0</v>
      </c>
      <c r="P22" s="518">
        <v>2</v>
      </c>
      <c r="Q22" s="518">
        <v>0</v>
      </c>
      <c r="R22" s="518">
        <v>0</v>
      </c>
      <c r="S22" s="518">
        <f t="shared" si="4"/>
        <v>0</v>
      </c>
      <c r="T22" s="518">
        <f t="shared" si="4"/>
        <v>4</v>
      </c>
      <c r="U22" s="518">
        <f t="shared" si="5"/>
        <v>4</v>
      </c>
      <c r="V22" s="517" t="s">
        <v>265</v>
      </c>
      <c r="W22" s="1077" t="s">
        <v>167</v>
      </c>
    </row>
    <row r="23" spans="1:23" ht="33" customHeight="1" x14ac:dyDescent="0.25">
      <c r="A23" s="1072"/>
      <c r="B23" s="297" t="s">
        <v>266</v>
      </c>
      <c r="C23" s="296">
        <v>0</v>
      </c>
      <c r="D23" s="296">
        <v>0</v>
      </c>
      <c r="E23" s="296">
        <v>0</v>
      </c>
      <c r="F23" s="296">
        <v>0</v>
      </c>
      <c r="G23" s="296">
        <v>0</v>
      </c>
      <c r="H23" s="296">
        <v>0</v>
      </c>
      <c r="I23" s="296">
        <v>0</v>
      </c>
      <c r="J23" s="296">
        <v>0</v>
      </c>
      <c r="K23" s="296">
        <v>0</v>
      </c>
      <c r="L23" s="296">
        <v>0</v>
      </c>
      <c r="M23" s="296">
        <v>0</v>
      </c>
      <c r="N23" s="296">
        <v>0</v>
      </c>
      <c r="O23" s="296">
        <v>0</v>
      </c>
      <c r="P23" s="296">
        <v>3</v>
      </c>
      <c r="Q23" s="296">
        <v>0</v>
      </c>
      <c r="R23" s="296">
        <v>0</v>
      </c>
      <c r="S23" s="296">
        <f t="shared" si="4"/>
        <v>0</v>
      </c>
      <c r="T23" s="296">
        <f t="shared" si="4"/>
        <v>3</v>
      </c>
      <c r="U23" s="296">
        <f t="shared" si="5"/>
        <v>3</v>
      </c>
      <c r="V23" s="297" t="s">
        <v>267</v>
      </c>
      <c r="W23" s="1075"/>
    </row>
    <row r="24" spans="1:23" ht="21.75" customHeight="1" x14ac:dyDescent="0.25">
      <c r="A24" s="1072"/>
      <c r="B24" s="589" t="s">
        <v>268</v>
      </c>
      <c r="C24" s="296">
        <v>0</v>
      </c>
      <c r="D24" s="296">
        <v>0</v>
      </c>
      <c r="E24" s="296">
        <v>0</v>
      </c>
      <c r="F24" s="296">
        <v>0</v>
      </c>
      <c r="G24" s="296">
        <v>0</v>
      </c>
      <c r="H24" s="296">
        <v>0</v>
      </c>
      <c r="I24" s="296">
        <v>0</v>
      </c>
      <c r="J24" s="296">
        <v>0</v>
      </c>
      <c r="K24" s="296">
        <v>0</v>
      </c>
      <c r="L24" s="296">
        <v>1</v>
      </c>
      <c r="M24" s="296">
        <v>0</v>
      </c>
      <c r="N24" s="296">
        <v>2</v>
      </c>
      <c r="O24" s="296">
        <v>0</v>
      </c>
      <c r="P24" s="296">
        <v>3</v>
      </c>
      <c r="Q24" s="296">
        <v>0</v>
      </c>
      <c r="R24" s="296">
        <v>0</v>
      </c>
      <c r="S24" s="296">
        <f t="shared" si="4"/>
        <v>0</v>
      </c>
      <c r="T24" s="296">
        <f t="shared" si="4"/>
        <v>6</v>
      </c>
      <c r="U24" s="296">
        <f t="shared" si="5"/>
        <v>6</v>
      </c>
      <c r="V24" s="297" t="s">
        <v>269</v>
      </c>
      <c r="W24" s="1075"/>
    </row>
    <row r="25" spans="1:23" ht="30" x14ac:dyDescent="0.25">
      <c r="A25" s="1072"/>
      <c r="B25" s="589" t="s">
        <v>270</v>
      </c>
      <c r="C25" s="296">
        <v>0</v>
      </c>
      <c r="D25" s="296">
        <v>2</v>
      </c>
      <c r="E25" s="296">
        <v>0</v>
      </c>
      <c r="F25" s="296">
        <v>1</v>
      </c>
      <c r="G25" s="296">
        <v>0</v>
      </c>
      <c r="H25" s="296">
        <v>1</v>
      </c>
      <c r="I25" s="296">
        <v>0</v>
      </c>
      <c r="J25" s="296">
        <v>1</v>
      </c>
      <c r="K25" s="296">
        <v>0</v>
      </c>
      <c r="L25" s="296">
        <v>0</v>
      </c>
      <c r="M25" s="296">
        <v>0</v>
      </c>
      <c r="N25" s="296">
        <v>0</v>
      </c>
      <c r="O25" s="296">
        <v>0</v>
      </c>
      <c r="P25" s="296">
        <v>1</v>
      </c>
      <c r="Q25" s="296">
        <v>0</v>
      </c>
      <c r="R25" s="296">
        <v>0</v>
      </c>
      <c r="S25" s="296">
        <f t="shared" si="4"/>
        <v>0</v>
      </c>
      <c r="T25" s="296">
        <f t="shared" si="4"/>
        <v>6</v>
      </c>
      <c r="U25" s="296">
        <f t="shared" si="5"/>
        <v>6</v>
      </c>
      <c r="V25" s="524" t="s">
        <v>271</v>
      </c>
      <c r="W25" s="1075"/>
    </row>
    <row r="26" spans="1:23" ht="50.25" customHeight="1" x14ac:dyDescent="0.25">
      <c r="A26" s="1072"/>
      <c r="B26" s="504" t="s">
        <v>272</v>
      </c>
      <c r="C26" s="296">
        <v>0</v>
      </c>
      <c r="D26" s="296">
        <v>0</v>
      </c>
      <c r="E26" s="296">
        <v>0</v>
      </c>
      <c r="F26" s="296">
        <v>0</v>
      </c>
      <c r="G26" s="296">
        <v>0</v>
      </c>
      <c r="H26" s="296">
        <v>0</v>
      </c>
      <c r="I26" s="296">
        <v>0</v>
      </c>
      <c r="J26" s="296">
        <v>0</v>
      </c>
      <c r="K26" s="296">
        <v>0</v>
      </c>
      <c r="L26" s="296">
        <v>0</v>
      </c>
      <c r="M26" s="296">
        <v>0</v>
      </c>
      <c r="N26" s="296">
        <v>0</v>
      </c>
      <c r="O26" s="296">
        <v>0</v>
      </c>
      <c r="P26" s="296">
        <v>1</v>
      </c>
      <c r="Q26" s="296">
        <v>0</v>
      </c>
      <c r="R26" s="296">
        <v>0</v>
      </c>
      <c r="S26" s="296">
        <f t="shared" si="4"/>
        <v>0</v>
      </c>
      <c r="T26" s="296">
        <f t="shared" si="4"/>
        <v>1</v>
      </c>
      <c r="U26" s="296">
        <f t="shared" si="5"/>
        <v>1</v>
      </c>
      <c r="V26" s="297" t="s">
        <v>273</v>
      </c>
      <c r="W26" s="1075"/>
    </row>
    <row r="27" spans="1:23" ht="15.75" x14ac:dyDescent="0.25">
      <c r="A27" s="1072"/>
      <c r="B27" s="589" t="s">
        <v>4</v>
      </c>
      <c r="C27" s="296">
        <v>1</v>
      </c>
      <c r="D27" s="296">
        <v>2</v>
      </c>
      <c r="E27" s="296">
        <v>2</v>
      </c>
      <c r="F27" s="296">
        <v>2</v>
      </c>
      <c r="G27" s="296">
        <v>1</v>
      </c>
      <c r="H27" s="296">
        <v>1</v>
      </c>
      <c r="I27" s="296">
        <v>0</v>
      </c>
      <c r="J27" s="296">
        <v>0</v>
      </c>
      <c r="K27" s="296">
        <v>1</v>
      </c>
      <c r="L27" s="296">
        <v>0</v>
      </c>
      <c r="M27" s="296">
        <v>0</v>
      </c>
      <c r="N27" s="296">
        <v>1</v>
      </c>
      <c r="O27" s="296">
        <v>0</v>
      </c>
      <c r="P27" s="296">
        <v>0</v>
      </c>
      <c r="Q27" s="296">
        <v>0</v>
      </c>
      <c r="R27" s="296">
        <v>0</v>
      </c>
      <c r="S27" s="296">
        <f t="shared" si="4"/>
        <v>5</v>
      </c>
      <c r="T27" s="505">
        <f t="shared" si="4"/>
        <v>6</v>
      </c>
      <c r="U27" s="296">
        <f t="shared" si="5"/>
        <v>11</v>
      </c>
      <c r="V27" s="589" t="s">
        <v>27</v>
      </c>
      <c r="W27" s="1075"/>
    </row>
    <row r="28" spans="1:23" ht="15.75" x14ac:dyDescent="0.25">
      <c r="A28" s="1073"/>
      <c r="B28" s="591" t="s">
        <v>28</v>
      </c>
      <c r="C28" s="515">
        <f>SUM(C22:C27)</f>
        <v>1</v>
      </c>
      <c r="D28" s="515">
        <f t="shared" ref="D28:R28" si="7">SUM(D22:D27)</f>
        <v>4</v>
      </c>
      <c r="E28" s="515">
        <f t="shared" si="7"/>
        <v>2</v>
      </c>
      <c r="F28" s="515">
        <f t="shared" si="7"/>
        <v>3</v>
      </c>
      <c r="G28" s="515">
        <f t="shared" si="7"/>
        <v>1</v>
      </c>
      <c r="H28" s="515">
        <f t="shared" si="7"/>
        <v>2</v>
      </c>
      <c r="I28" s="515">
        <f t="shared" si="7"/>
        <v>0</v>
      </c>
      <c r="J28" s="515">
        <f t="shared" si="7"/>
        <v>2</v>
      </c>
      <c r="K28" s="515">
        <f t="shared" si="7"/>
        <v>1</v>
      </c>
      <c r="L28" s="515">
        <f t="shared" si="7"/>
        <v>1</v>
      </c>
      <c r="M28" s="515">
        <f t="shared" si="7"/>
        <v>0</v>
      </c>
      <c r="N28" s="515">
        <f t="shared" si="7"/>
        <v>4</v>
      </c>
      <c r="O28" s="515">
        <f t="shared" si="7"/>
        <v>0</v>
      </c>
      <c r="P28" s="515">
        <f t="shared" si="7"/>
        <v>10</v>
      </c>
      <c r="Q28" s="515">
        <f t="shared" si="7"/>
        <v>0</v>
      </c>
      <c r="R28" s="515">
        <f t="shared" si="7"/>
        <v>0</v>
      </c>
      <c r="S28" s="515">
        <f t="shared" si="4"/>
        <v>5</v>
      </c>
      <c r="T28" s="515">
        <f t="shared" si="4"/>
        <v>26</v>
      </c>
      <c r="U28" s="515">
        <f t="shared" si="5"/>
        <v>31</v>
      </c>
      <c r="V28" s="591" t="s">
        <v>19</v>
      </c>
      <c r="W28" s="1076"/>
    </row>
    <row r="29" spans="1:23" ht="15.75" x14ac:dyDescent="0.25">
      <c r="A29" s="298"/>
      <c r="B29" s="298"/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1"/>
      <c r="N29" s="511"/>
      <c r="O29" s="511"/>
      <c r="P29" s="511"/>
      <c r="Q29" s="511"/>
      <c r="R29" s="511"/>
      <c r="S29" s="511"/>
      <c r="T29" s="511"/>
      <c r="U29" s="511"/>
      <c r="V29" s="298"/>
      <c r="W29" s="670"/>
    </row>
    <row r="30" spans="1:23" ht="15.75" x14ac:dyDescent="0.25">
      <c r="A30" s="298"/>
      <c r="B30" s="298"/>
      <c r="C30" s="511"/>
      <c r="D30" s="511"/>
      <c r="E30" s="511"/>
      <c r="F30" s="511"/>
      <c r="G30" s="511"/>
      <c r="H30" s="511"/>
      <c r="I30" s="511"/>
      <c r="J30" s="511"/>
      <c r="K30" s="511"/>
      <c r="L30" s="511"/>
      <c r="M30" s="511"/>
      <c r="N30" s="511"/>
      <c r="O30" s="511"/>
      <c r="P30" s="511"/>
      <c r="Q30" s="511"/>
      <c r="R30" s="511"/>
      <c r="S30" s="511"/>
      <c r="T30" s="511"/>
      <c r="U30" s="511"/>
      <c r="V30" s="298"/>
      <c r="W30" s="670"/>
    </row>
    <row r="31" spans="1:23" ht="15.75" x14ac:dyDescent="0.25">
      <c r="A31" s="298"/>
      <c r="B31" s="298"/>
      <c r="C31" s="511"/>
      <c r="D31" s="511"/>
      <c r="E31" s="511"/>
      <c r="F31" s="511"/>
      <c r="G31" s="511"/>
      <c r="H31" s="511"/>
      <c r="I31" s="511"/>
      <c r="J31" s="511"/>
      <c r="K31" s="511"/>
      <c r="L31" s="511"/>
      <c r="M31" s="511"/>
      <c r="N31" s="511"/>
      <c r="O31" s="511"/>
      <c r="P31" s="511"/>
      <c r="Q31" s="511"/>
      <c r="R31" s="511"/>
      <c r="S31" s="511"/>
      <c r="T31" s="511"/>
      <c r="U31" s="511"/>
      <c r="V31" s="298"/>
      <c r="W31" s="670"/>
    </row>
    <row r="32" spans="1:23" ht="15.75" x14ac:dyDescent="0.25">
      <c r="A32" s="298"/>
      <c r="B32" s="298"/>
      <c r="C32" s="511"/>
      <c r="D32" s="511"/>
      <c r="E32" s="511"/>
      <c r="F32" s="511"/>
      <c r="G32" s="511"/>
      <c r="H32" s="511"/>
      <c r="I32" s="51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298"/>
      <c r="W32" s="670"/>
    </row>
    <row r="33" spans="1:23" ht="15.75" x14ac:dyDescent="0.25">
      <c r="A33" s="298"/>
      <c r="B33" s="298"/>
      <c r="C33" s="511"/>
      <c r="D33" s="511"/>
      <c r="E33" s="511"/>
      <c r="F33" s="511"/>
      <c r="G33" s="511"/>
      <c r="H33" s="511"/>
      <c r="I33" s="511"/>
      <c r="J33" s="511"/>
      <c r="K33" s="511"/>
      <c r="L33" s="511"/>
      <c r="M33" s="511"/>
      <c r="N33" s="511"/>
      <c r="O33" s="511"/>
      <c r="P33" s="511"/>
      <c r="Q33" s="511"/>
      <c r="R33" s="511"/>
      <c r="S33" s="511"/>
      <c r="T33" s="511"/>
      <c r="U33" s="511"/>
      <c r="V33" s="298"/>
      <c r="W33" s="670"/>
    </row>
    <row r="34" spans="1:23" ht="18.75" thickBot="1" x14ac:dyDescent="0.3">
      <c r="A34" s="1081" t="s">
        <v>397</v>
      </c>
      <c r="B34" s="1081"/>
      <c r="C34" s="1081"/>
      <c r="D34" s="1081"/>
      <c r="E34" s="1081"/>
      <c r="F34" s="1081"/>
      <c r="G34" s="1081"/>
      <c r="H34" s="1081"/>
      <c r="I34" s="1081"/>
      <c r="J34" s="1081"/>
      <c r="K34" s="1081"/>
      <c r="L34" s="1081"/>
      <c r="M34" s="1081"/>
      <c r="N34" s="1081"/>
      <c r="O34" s="1081"/>
      <c r="P34" s="1081"/>
      <c r="Q34" s="1081"/>
      <c r="R34" s="1081"/>
      <c r="S34" s="1081"/>
      <c r="T34" s="1081"/>
      <c r="U34" s="1081"/>
      <c r="V34" s="1082" t="s">
        <v>278</v>
      </c>
      <c r="W34" s="1082"/>
    </row>
    <row r="35" spans="1:23" ht="15.75" customHeight="1" thickTop="1" x14ac:dyDescent="0.25">
      <c r="A35" s="1083" t="s">
        <v>30</v>
      </c>
      <c r="B35" s="1070" t="s">
        <v>244</v>
      </c>
      <c r="C35" s="1086" t="s">
        <v>245</v>
      </c>
      <c r="D35" s="1086"/>
      <c r="E35" s="1070" t="s">
        <v>246</v>
      </c>
      <c r="F35" s="1070"/>
      <c r="G35" s="1070" t="s">
        <v>247</v>
      </c>
      <c r="H35" s="1070"/>
      <c r="I35" s="1070" t="s">
        <v>248</v>
      </c>
      <c r="J35" s="1070"/>
      <c r="K35" s="1070" t="s">
        <v>249</v>
      </c>
      <c r="L35" s="1070"/>
      <c r="M35" s="1070" t="s">
        <v>250</v>
      </c>
      <c r="N35" s="1070"/>
      <c r="O35" s="1070" t="s">
        <v>251</v>
      </c>
      <c r="P35" s="1070"/>
      <c r="Q35" s="1070" t="s">
        <v>252</v>
      </c>
      <c r="R35" s="1070"/>
      <c r="S35" s="1070" t="s">
        <v>28</v>
      </c>
      <c r="T35" s="1070"/>
      <c r="U35" s="1070"/>
      <c r="V35" s="1070" t="s">
        <v>253</v>
      </c>
      <c r="W35" s="1087" t="s">
        <v>32</v>
      </c>
    </row>
    <row r="36" spans="1:23" ht="21.75" customHeight="1" x14ac:dyDescent="0.25">
      <c r="A36" s="1084"/>
      <c r="B36" s="1074"/>
      <c r="C36" s="1066" t="s">
        <v>254</v>
      </c>
      <c r="D36" s="1066"/>
      <c r="E36" s="1066" t="s">
        <v>255</v>
      </c>
      <c r="F36" s="1066"/>
      <c r="G36" s="1067" t="s">
        <v>256</v>
      </c>
      <c r="H36" s="1067"/>
      <c r="I36" s="1067" t="s">
        <v>257</v>
      </c>
      <c r="J36" s="1067"/>
      <c r="K36" s="1066" t="s">
        <v>258</v>
      </c>
      <c r="L36" s="1066"/>
      <c r="M36" s="1066" t="s">
        <v>259</v>
      </c>
      <c r="N36" s="1066"/>
      <c r="O36" s="1066" t="s">
        <v>260</v>
      </c>
      <c r="P36" s="1066"/>
      <c r="Q36" s="1066" t="s">
        <v>261</v>
      </c>
      <c r="R36" s="1066"/>
      <c r="S36" s="1066" t="s">
        <v>19</v>
      </c>
      <c r="T36" s="1066"/>
      <c r="U36" s="1066"/>
      <c r="V36" s="1074"/>
      <c r="W36" s="1088"/>
    </row>
    <row r="37" spans="1:23" ht="21" customHeight="1" x14ac:dyDescent="0.25">
      <c r="A37" s="1084"/>
      <c r="B37" s="1074"/>
      <c r="C37" s="668" t="s">
        <v>13</v>
      </c>
      <c r="D37" s="668" t="s">
        <v>351</v>
      </c>
      <c r="E37" s="668" t="s">
        <v>13</v>
      </c>
      <c r="F37" s="668" t="s">
        <v>351</v>
      </c>
      <c r="G37" s="668" t="s">
        <v>13</v>
      </c>
      <c r="H37" s="668" t="s">
        <v>351</v>
      </c>
      <c r="I37" s="668" t="s">
        <v>13</v>
      </c>
      <c r="J37" s="668" t="s">
        <v>351</v>
      </c>
      <c r="K37" s="668" t="s">
        <v>13</v>
      </c>
      <c r="L37" s="668" t="s">
        <v>351</v>
      </c>
      <c r="M37" s="668" t="s">
        <v>13</v>
      </c>
      <c r="N37" s="668" t="s">
        <v>351</v>
      </c>
      <c r="O37" s="668" t="s">
        <v>13</v>
      </c>
      <c r="P37" s="668" t="s">
        <v>351</v>
      </c>
      <c r="Q37" s="668" t="s">
        <v>13</v>
      </c>
      <c r="R37" s="668" t="s">
        <v>351</v>
      </c>
      <c r="S37" s="668" t="s">
        <v>13</v>
      </c>
      <c r="T37" s="668" t="s">
        <v>351</v>
      </c>
      <c r="U37" s="668" t="s">
        <v>15</v>
      </c>
      <c r="V37" s="1074"/>
      <c r="W37" s="1088"/>
    </row>
    <row r="38" spans="1:23" ht="20.25" customHeight="1" thickBot="1" x14ac:dyDescent="0.3">
      <c r="A38" s="1085"/>
      <c r="B38" s="669"/>
      <c r="C38" s="669" t="s">
        <v>17</v>
      </c>
      <c r="D38" s="669" t="s">
        <v>18</v>
      </c>
      <c r="E38" s="669" t="s">
        <v>17</v>
      </c>
      <c r="F38" s="669" t="s">
        <v>18</v>
      </c>
      <c r="G38" s="669" t="s">
        <v>17</v>
      </c>
      <c r="H38" s="669" t="s">
        <v>18</v>
      </c>
      <c r="I38" s="669" t="s">
        <v>17</v>
      </c>
      <c r="J38" s="669" t="s">
        <v>18</v>
      </c>
      <c r="K38" s="669" t="s">
        <v>17</v>
      </c>
      <c r="L38" s="669" t="s">
        <v>18</v>
      </c>
      <c r="M38" s="669" t="s">
        <v>17</v>
      </c>
      <c r="N38" s="669" t="s">
        <v>18</v>
      </c>
      <c r="O38" s="669" t="s">
        <v>17</v>
      </c>
      <c r="P38" s="669" t="s">
        <v>18</v>
      </c>
      <c r="Q38" s="669" t="s">
        <v>17</v>
      </c>
      <c r="R38" s="669" t="s">
        <v>18</v>
      </c>
      <c r="S38" s="669" t="s">
        <v>17</v>
      </c>
      <c r="T38" s="669" t="s">
        <v>18</v>
      </c>
      <c r="U38" s="669" t="s">
        <v>263</v>
      </c>
      <c r="V38" s="293"/>
      <c r="W38" s="1089"/>
    </row>
    <row r="39" spans="1:23" ht="16.5" thickTop="1" x14ac:dyDescent="0.25">
      <c r="A39" s="1071" t="s">
        <v>416</v>
      </c>
      <c r="B39" s="637" t="s">
        <v>264</v>
      </c>
      <c r="C39" s="507">
        <v>0</v>
      </c>
      <c r="D39" s="507">
        <v>0</v>
      </c>
      <c r="E39" s="507">
        <v>0</v>
      </c>
      <c r="F39" s="507">
        <v>0</v>
      </c>
      <c r="G39" s="507">
        <v>0</v>
      </c>
      <c r="H39" s="507">
        <v>0</v>
      </c>
      <c r="I39" s="507">
        <v>0</v>
      </c>
      <c r="J39" s="507">
        <v>0</v>
      </c>
      <c r="K39" s="507">
        <v>0</v>
      </c>
      <c r="L39" s="507">
        <v>0</v>
      </c>
      <c r="M39" s="507">
        <v>1</v>
      </c>
      <c r="N39" s="507">
        <v>0</v>
      </c>
      <c r="O39" s="507">
        <v>0</v>
      </c>
      <c r="P39" s="507">
        <v>2</v>
      </c>
      <c r="Q39" s="507">
        <v>0</v>
      </c>
      <c r="R39" s="507">
        <v>0</v>
      </c>
      <c r="S39" s="507">
        <f>SUM(Q39,O39,M39,K39,I39,G39,E39,C39)</f>
        <v>1</v>
      </c>
      <c r="T39" s="507">
        <f>SUM(R39,P39,N39,L39,J39,H39,F39,D39)</f>
        <v>2</v>
      </c>
      <c r="U39" s="507">
        <f>SUM(S39:T39)</f>
        <v>3</v>
      </c>
      <c r="V39" s="634" t="s">
        <v>265</v>
      </c>
      <c r="W39" s="1075" t="s">
        <v>417</v>
      </c>
    </row>
    <row r="40" spans="1:23" ht="31.5" x14ac:dyDescent="0.25">
      <c r="A40" s="1072"/>
      <c r="B40" s="635" t="s">
        <v>266</v>
      </c>
      <c r="C40" s="300">
        <v>0</v>
      </c>
      <c r="D40" s="300">
        <v>0</v>
      </c>
      <c r="E40" s="300">
        <v>0</v>
      </c>
      <c r="F40" s="300">
        <v>0</v>
      </c>
      <c r="G40" s="300">
        <v>0</v>
      </c>
      <c r="H40" s="300">
        <v>0</v>
      </c>
      <c r="I40" s="300">
        <v>0</v>
      </c>
      <c r="J40" s="300">
        <v>0</v>
      </c>
      <c r="K40" s="300">
        <v>0</v>
      </c>
      <c r="L40" s="300">
        <v>0</v>
      </c>
      <c r="M40" s="300">
        <v>0</v>
      </c>
      <c r="N40" s="300">
        <v>0</v>
      </c>
      <c r="O40" s="300">
        <v>0</v>
      </c>
      <c r="P40" s="300">
        <v>1</v>
      </c>
      <c r="Q40" s="300">
        <v>0</v>
      </c>
      <c r="R40" s="300">
        <v>0</v>
      </c>
      <c r="S40" s="300">
        <f t="shared" ref="S40:S44" si="8">SUM(Q40,O40,M40,K40,I40,G40,E40,C40)</f>
        <v>0</v>
      </c>
      <c r="T40" s="300">
        <f t="shared" ref="T40:T44" si="9">SUM(R40,P40,N40,L40,J40,H40,F40,D40)</f>
        <v>1</v>
      </c>
      <c r="U40" s="300">
        <f t="shared" ref="U40:U44" si="10">SUM(S40:T40)</f>
        <v>1</v>
      </c>
      <c r="V40" s="297" t="s">
        <v>267</v>
      </c>
      <c r="W40" s="1075"/>
    </row>
    <row r="41" spans="1:23" ht="15.75" x14ac:dyDescent="0.25">
      <c r="A41" s="1072"/>
      <c r="B41" s="635" t="s">
        <v>268</v>
      </c>
      <c r="C41" s="300">
        <v>0</v>
      </c>
      <c r="D41" s="300">
        <v>0</v>
      </c>
      <c r="E41" s="300">
        <v>0</v>
      </c>
      <c r="F41" s="300">
        <v>0</v>
      </c>
      <c r="G41" s="300">
        <v>0</v>
      </c>
      <c r="H41" s="300">
        <v>0</v>
      </c>
      <c r="I41" s="300">
        <v>0</v>
      </c>
      <c r="J41" s="300">
        <v>0</v>
      </c>
      <c r="K41" s="300">
        <v>0</v>
      </c>
      <c r="L41" s="300">
        <v>0</v>
      </c>
      <c r="M41" s="300">
        <v>0</v>
      </c>
      <c r="N41" s="300">
        <v>0</v>
      </c>
      <c r="O41" s="300">
        <v>0</v>
      </c>
      <c r="P41" s="300">
        <v>0</v>
      </c>
      <c r="Q41" s="300">
        <v>0</v>
      </c>
      <c r="R41" s="300">
        <v>0</v>
      </c>
      <c r="S41" s="300">
        <f t="shared" si="8"/>
        <v>0</v>
      </c>
      <c r="T41" s="300">
        <f t="shared" si="9"/>
        <v>0</v>
      </c>
      <c r="U41" s="300">
        <f t="shared" si="10"/>
        <v>0</v>
      </c>
      <c r="V41" s="297" t="s">
        <v>269</v>
      </c>
      <c r="W41" s="1075"/>
    </row>
    <row r="42" spans="1:23" ht="31.5" x14ac:dyDescent="0.25">
      <c r="A42" s="1072"/>
      <c r="B42" s="635" t="s">
        <v>270</v>
      </c>
      <c r="C42" s="300">
        <v>0</v>
      </c>
      <c r="D42" s="300">
        <v>2</v>
      </c>
      <c r="E42" s="300">
        <v>0</v>
      </c>
      <c r="F42" s="300">
        <v>3</v>
      </c>
      <c r="G42" s="300">
        <v>0</v>
      </c>
      <c r="H42" s="300">
        <v>0</v>
      </c>
      <c r="I42" s="300">
        <v>0</v>
      </c>
      <c r="J42" s="300">
        <v>0</v>
      </c>
      <c r="K42" s="300">
        <v>0</v>
      </c>
      <c r="L42" s="300">
        <v>0</v>
      </c>
      <c r="M42" s="300">
        <v>0</v>
      </c>
      <c r="N42" s="300">
        <v>0</v>
      </c>
      <c r="O42" s="300">
        <v>0</v>
      </c>
      <c r="P42" s="300">
        <v>0</v>
      </c>
      <c r="Q42" s="300">
        <v>0</v>
      </c>
      <c r="R42" s="300">
        <v>0</v>
      </c>
      <c r="S42" s="300">
        <f t="shared" si="8"/>
        <v>0</v>
      </c>
      <c r="T42" s="300">
        <f t="shared" si="9"/>
        <v>5</v>
      </c>
      <c r="U42" s="300">
        <f t="shared" si="10"/>
        <v>5</v>
      </c>
      <c r="V42" s="297" t="s">
        <v>271</v>
      </c>
      <c r="W42" s="1075"/>
    </row>
    <row r="43" spans="1:23" ht="29.25" customHeight="1" x14ac:dyDescent="0.25">
      <c r="A43" s="1072"/>
      <c r="B43" s="504" t="s">
        <v>272</v>
      </c>
      <c r="C43" s="300">
        <v>0</v>
      </c>
      <c r="D43" s="300">
        <v>0</v>
      </c>
      <c r="E43" s="300">
        <v>0</v>
      </c>
      <c r="F43" s="300">
        <v>1</v>
      </c>
      <c r="G43" s="300">
        <v>0</v>
      </c>
      <c r="H43" s="300">
        <v>0</v>
      </c>
      <c r="I43" s="300">
        <v>0</v>
      </c>
      <c r="J43" s="300">
        <v>0</v>
      </c>
      <c r="K43" s="300">
        <v>0</v>
      </c>
      <c r="L43" s="300">
        <v>0</v>
      </c>
      <c r="M43" s="300">
        <v>0</v>
      </c>
      <c r="N43" s="300">
        <v>0</v>
      </c>
      <c r="O43" s="300">
        <v>0</v>
      </c>
      <c r="P43" s="300">
        <v>0</v>
      </c>
      <c r="Q43" s="300">
        <v>0</v>
      </c>
      <c r="R43" s="300">
        <v>0</v>
      </c>
      <c r="S43" s="300">
        <f t="shared" si="8"/>
        <v>0</v>
      </c>
      <c r="T43" s="300">
        <f t="shared" si="9"/>
        <v>1</v>
      </c>
      <c r="U43" s="300">
        <f t="shared" si="10"/>
        <v>1</v>
      </c>
      <c r="V43" s="297" t="s">
        <v>273</v>
      </c>
      <c r="W43" s="1075"/>
    </row>
    <row r="44" spans="1:23" ht="34.5" customHeight="1" x14ac:dyDescent="0.25">
      <c r="A44" s="1072"/>
      <c r="B44" s="635" t="s">
        <v>4</v>
      </c>
      <c r="C44" s="300">
        <v>0</v>
      </c>
      <c r="D44" s="300">
        <v>0</v>
      </c>
      <c r="E44" s="300">
        <v>0</v>
      </c>
      <c r="F44" s="300">
        <v>0</v>
      </c>
      <c r="G44" s="300">
        <v>0</v>
      </c>
      <c r="H44" s="300">
        <v>0</v>
      </c>
      <c r="I44" s="300">
        <v>0</v>
      </c>
      <c r="J44" s="300">
        <v>0</v>
      </c>
      <c r="K44" s="300">
        <v>1</v>
      </c>
      <c r="L44" s="300">
        <v>1</v>
      </c>
      <c r="M44" s="300">
        <v>0</v>
      </c>
      <c r="N44" s="300">
        <v>0</v>
      </c>
      <c r="O44" s="300">
        <v>0</v>
      </c>
      <c r="P44" s="300">
        <v>0</v>
      </c>
      <c r="Q44" s="300">
        <v>0</v>
      </c>
      <c r="R44" s="300">
        <v>0</v>
      </c>
      <c r="S44" s="300">
        <f t="shared" si="8"/>
        <v>1</v>
      </c>
      <c r="T44" s="300">
        <f t="shared" si="9"/>
        <v>1</v>
      </c>
      <c r="U44" s="300">
        <f t="shared" si="10"/>
        <v>2</v>
      </c>
      <c r="V44" s="635" t="s">
        <v>27</v>
      </c>
      <c r="W44" s="1075"/>
    </row>
    <row r="45" spans="1:23" ht="23.25" customHeight="1" x14ac:dyDescent="0.25">
      <c r="A45" s="1073"/>
      <c r="B45" s="636" t="s">
        <v>28</v>
      </c>
      <c r="C45" s="514">
        <f>SUM(C39:C44)</f>
        <v>0</v>
      </c>
      <c r="D45" s="514">
        <f t="shared" ref="D45:U45" si="11">SUM(D39:D44)</f>
        <v>2</v>
      </c>
      <c r="E45" s="514">
        <f t="shared" si="11"/>
        <v>0</v>
      </c>
      <c r="F45" s="514">
        <f t="shared" si="11"/>
        <v>4</v>
      </c>
      <c r="G45" s="514">
        <f t="shared" si="11"/>
        <v>0</v>
      </c>
      <c r="H45" s="514">
        <f t="shared" si="11"/>
        <v>0</v>
      </c>
      <c r="I45" s="514">
        <f t="shared" si="11"/>
        <v>0</v>
      </c>
      <c r="J45" s="514">
        <f t="shared" si="11"/>
        <v>0</v>
      </c>
      <c r="K45" s="514">
        <f t="shared" si="11"/>
        <v>1</v>
      </c>
      <c r="L45" s="514">
        <f t="shared" si="11"/>
        <v>1</v>
      </c>
      <c r="M45" s="514">
        <f t="shared" si="11"/>
        <v>1</v>
      </c>
      <c r="N45" s="514">
        <f t="shared" si="11"/>
        <v>0</v>
      </c>
      <c r="O45" s="514">
        <f t="shared" si="11"/>
        <v>0</v>
      </c>
      <c r="P45" s="514">
        <f t="shared" si="11"/>
        <v>3</v>
      </c>
      <c r="Q45" s="514">
        <f t="shared" si="11"/>
        <v>0</v>
      </c>
      <c r="R45" s="514">
        <f t="shared" si="11"/>
        <v>0</v>
      </c>
      <c r="S45" s="514">
        <f t="shared" si="11"/>
        <v>2</v>
      </c>
      <c r="T45" s="514">
        <f t="shared" si="11"/>
        <v>10</v>
      </c>
      <c r="U45" s="514">
        <f t="shared" si="11"/>
        <v>12</v>
      </c>
      <c r="V45" s="636" t="s">
        <v>19</v>
      </c>
      <c r="W45" s="1076"/>
    </row>
    <row r="46" spans="1:23" ht="15.75" x14ac:dyDescent="0.25">
      <c r="A46" s="1071" t="s">
        <v>38</v>
      </c>
      <c r="B46" s="592" t="s">
        <v>264</v>
      </c>
      <c r="C46" s="507">
        <v>0</v>
      </c>
      <c r="D46" s="507">
        <v>2.0000000000000004</v>
      </c>
      <c r="E46" s="507">
        <v>0</v>
      </c>
      <c r="F46" s="507">
        <v>2</v>
      </c>
      <c r="G46" s="507">
        <v>0</v>
      </c>
      <c r="H46" s="507">
        <v>6.0000000000000027</v>
      </c>
      <c r="I46" s="507">
        <v>0</v>
      </c>
      <c r="J46" s="507">
        <v>30.000000000000025</v>
      </c>
      <c r="K46" s="507">
        <v>0</v>
      </c>
      <c r="L46" s="507">
        <v>6</v>
      </c>
      <c r="M46" s="507">
        <v>0</v>
      </c>
      <c r="N46" s="507">
        <v>83.000000000000043</v>
      </c>
      <c r="O46" s="507">
        <v>2</v>
      </c>
      <c r="P46" s="507">
        <v>250</v>
      </c>
      <c r="Q46" s="507">
        <v>0</v>
      </c>
      <c r="R46" s="507">
        <v>9</v>
      </c>
      <c r="S46" s="507">
        <f>SUM(Q46,O46,M46,K46,I46,G46,E46,C46)</f>
        <v>2</v>
      </c>
      <c r="T46" s="507">
        <f>SUM(R46,P46,N46,L46,J46,H46,F46,D46)</f>
        <v>388.00000000000006</v>
      </c>
      <c r="U46" s="507">
        <f>SUM(S46:T46)</f>
        <v>390.00000000000006</v>
      </c>
      <c r="V46" s="595" t="s">
        <v>265</v>
      </c>
      <c r="W46" s="1075" t="s">
        <v>39</v>
      </c>
    </row>
    <row r="47" spans="1:23" ht="31.5" x14ac:dyDescent="0.25">
      <c r="A47" s="1072"/>
      <c r="B47" s="436" t="s">
        <v>266</v>
      </c>
      <c r="C47" s="300">
        <v>0</v>
      </c>
      <c r="D47" s="300">
        <v>1</v>
      </c>
      <c r="E47" s="300">
        <v>0</v>
      </c>
      <c r="F47" s="300">
        <v>5</v>
      </c>
      <c r="G47" s="300">
        <v>0</v>
      </c>
      <c r="H47" s="300">
        <v>6</v>
      </c>
      <c r="I47" s="300">
        <v>0</v>
      </c>
      <c r="J47" s="300">
        <v>28.000000000000014</v>
      </c>
      <c r="K47" s="300">
        <v>0</v>
      </c>
      <c r="L47" s="300">
        <v>35.000000000000014</v>
      </c>
      <c r="M47" s="300">
        <v>0</v>
      </c>
      <c r="N47" s="300">
        <v>90.000000000000014</v>
      </c>
      <c r="O47" s="300">
        <v>3</v>
      </c>
      <c r="P47" s="300">
        <v>146.00000000000009</v>
      </c>
      <c r="Q47" s="300">
        <v>0</v>
      </c>
      <c r="R47" s="300">
        <v>5</v>
      </c>
      <c r="S47" s="300">
        <f t="shared" ref="S47:T51" si="12">SUM(Q47,O47,M47,K47,I47,G47,E47,C47)</f>
        <v>3</v>
      </c>
      <c r="T47" s="300">
        <f t="shared" si="12"/>
        <v>316.00000000000011</v>
      </c>
      <c r="U47" s="300">
        <f t="shared" ref="U47:U51" si="13">SUM(S47:T47)</f>
        <v>319.00000000000011</v>
      </c>
      <c r="V47" s="297" t="s">
        <v>267</v>
      </c>
      <c r="W47" s="1075"/>
    </row>
    <row r="48" spans="1:23" ht="21" customHeight="1" x14ac:dyDescent="0.25">
      <c r="A48" s="1072"/>
      <c r="B48" s="436" t="s">
        <v>268</v>
      </c>
      <c r="C48" s="300">
        <v>0</v>
      </c>
      <c r="D48" s="300">
        <v>1</v>
      </c>
      <c r="E48" s="300">
        <v>0</v>
      </c>
      <c r="F48" s="300">
        <v>6</v>
      </c>
      <c r="G48" s="300">
        <v>0</v>
      </c>
      <c r="H48" s="300">
        <v>23.000000000000014</v>
      </c>
      <c r="I48" s="300">
        <v>0</v>
      </c>
      <c r="J48" s="300">
        <v>86.000000000000028</v>
      </c>
      <c r="K48" s="300">
        <v>0</v>
      </c>
      <c r="L48" s="300">
        <v>152.00000000000009</v>
      </c>
      <c r="M48" s="300">
        <v>0</v>
      </c>
      <c r="N48" s="300">
        <v>180.00000000000006</v>
      </c>
      <c r="O48" s="300">
        <v>1.0000000000000002</v>
      </c>
      <c r="P48" s="300">
        <v>364.00000000000034</v>
      </c>
      <c r="Q48" s="300">
        <v>0</v>
      </c>
      <c r="R48" s="300">
        <v>4</v>
      </c>
      <c r="S48" s="300">
        <f t="shared" si="12"/>
        <v>1.0000000000000002</v>
      </c>
      <c r="T48" s="300">
        <f t="shared" si="12"/>
        <v>816.00000000000057</v>
      </c>
      <c r="U48" s="300">
        <f t="shared" si="13"/>
        <v>817.00000000000057</v>
      </c>
      <c r="V48" s="297" t="s">
        <v>269</v>
      </c>
      <c r="W48" s="1075"/>
    </row>
    <row r="49" spans="1:23" ht="33" customHeight="1" x14ac:dyDescent="0.25">
      <c r="A49" s="1072"/>
      <c r="B49" s="436" t="s">
        <v>270</v>
      </c>
      <c r="C49" s="300">
        <v>0</v>
      </c>
      <c r="D49" s="300">
        <v>48</v>
      </c>
      <c r="E49" s="300">
        <v>0</v>
      </c>
      <c r="F49" s="300">
        <v>211.00000000000011</v>
      </c>
      <c r="G49" s="300">
        <v>0</v>
      </c>
      <c r="H49" s="300">
        <v>365</v>
      </c>
      <c r="I49" s="300">
        <v>2</v>
      </c>
      <c r="J49" s="300">
        <v>219.00000000000014</v>
      </c>
      <c r="K49" s="300">
        <v>0</v>
      </c>
      <c r="L49" s="300">
        <v>43.000000000000028</v>
      </c>
      <c r="M49" s="300">
        <v>1</v>
      </c>
      <c r="N49" s="300">
        <v>61.000000000000014</v>
      </c>
      <c r="O49" s="300">
        <v>0</v>
      </c>
      <c r="P49" s="300">
        <v>77.000000000000014</v>
      </c>
      <c r="Q49" s="300">
        <v>0</v>
      </c>
      <c r="R49" s="300">
        <v>0</v>
      </c>
      <c r="S49" s="300">
        <f t="shared" si="12"/>
        <v>3</v>
      </c>
      <c r="T49" s="300">
        <f t="shared" si="12"/>
        <v>1024.0000000000005</v>
      </c>
      <c r="U49" s="300">
        <f t="shared" si="13"/>
        <v>1027.0000000000005</v>
      </c>
      <c r="V49" s="297" t="s">
        <v>271</v>
      </c>
      <c r="W49" s="1075"/>
    </row>
    <row r="50" spans="1:23" ht="52.5" customHeight="1" x14ac:dyDescent="0.25">
      <c r="A50" s="1072"/>
      <c r="B50" s="504" t="s">
        <v>272</v>
      </c>
      <c r="C50" s="300">
        <v>0</v>
      </c>
      <c r="D50" s="300">
        <v>0</v>
      </c>
      <c r="E50" s="300">
        <v>0</v>
      </c>
      <c r="F50" s="300">
        <v>9.0000000000000071</v>
      </c>
      <c r="G50" s="300">
        <v>0</v>
      </c>
      <c r="H50" s="300">
        <v>23</v>
      </c>
      <c r="I50" s="300">
        <v>0</v>
      </c>
      <c r="J50" s="300">
        <v>22</v>
      </c>
      <c r="K50" s="300">
        <v>0</v>
      </c>
      <c r="L50" s="300">
        <v>7.0000000000000071</v>
      </c>
      <c r="M50" s="300">
        <v>0</v>
      </c>
      <c r="N50" s="300">
        <v>20.000000000000014</v>
      </c>
      <c r="O50" s="300">
        <v>0</v>
      </c>
      <c r="P50" s="300">
        <v>5.0000000000000027</v>
      </c>
      <c r="Q50" s="300">
        <v>0</v>
      </c>
      <c r="R50" s="300">
        <v>0</v>
      </c>
      <c r="S50" s="300">
        <f t="shared" si="12"/>
        <v>0</v>
      </c>
      <c r="T50" s="300">
        <f t="shared" si="12"/>
        <v>86.000000000000028</v>
      </c>
      <c r="U50" s="300">
        <f t="shared" si="13"/>
        <v>86.000000000000028</v>
      </c>
      <c r="V50" s="297" t="s">
        <v>273</v>
      </c>
      <c r="W50" s="1075"/>
    </row>
    <row r="51" spans="1:23" ht="31.5" customHeight="1" x14ac:dyDescent="0.25">
      <c r="A51" s="1072"/>
      <c r="B51" s="436" t="s">
        <v>4</v>
      </c>
      <c r="C51" s="300">
        <v>14.000000000000004</v>
      </c>
      <c r="D51" s="300">
        <v>24</v>
      </c>
      <c r="E51" s="300">
        <v>13</v>
      </c>
      <c r="F51" s="300">
        <v>41</v>
      </c>
      <c r="G51" s="300">
        <v>13</v>
      </c>
      <c r="H51" s="300">
        <v>32.000000000000021</v>
      </c>
      <c r="I51" s="300">
        <v>5.0000000000000053</v>
      </c>
      <c r="J51" s="300">
        <v>19</v>
      </c>
      <c r="K51" s="300">
        <v>1</v>
      </c>
      <c r="L51" s="300">
        <v>4</v>
      </c>
      <c r="M51" s="300">
        <v>4</v>
      </c>
      <c r="N51" s="300">
        <v>14.000000000000007</v>
      </c>
      <c r="O51" s="300">
        <v>5</v>
      </c>
      <c r="P51" s="300">
        <v>18</v>
      </c>
      <c r="Q51" s="300">
        <v>0</v>
      </c>
      <c r="R51" s="300">
        <v>2</v>
      </c>
      <c r="S51" s="300">
        <f t="shared" si="12"/>
        <v>55.000000000000014</v>
      </c>
      <c r="T51" s="300">
        <f t="shared" si="12"/>
        <v>154.00000000000003</v>
      </c>
      <c r="U51" s="300">
        <f t="shared" si="13"/>
        <v>209.00000000000006</v>
      </c>
      <c r="V51" s="436" t="s">
        <v>27</v>
      </c>
      <c r="W51" s="1075"/>
    </row>
    <row r="52" spans="1:23" ht="33" customHeight="1" x14ac:dyDescent="0.25">
      <c r="A52" s="1073"/>
      <c r="B52" s="513" t="s">
        <v>28</v>
      </c>
      <c r="C52" s="514">
        <f>SUM(C46:C51)</f>
        <v>14.000000000000004</v>
      </c>
      <c r="D52" s="514">
        <f t="shared" ref="D52:U52" si="14">SUM(D46:D51)</f>
        <v>76</v>
      </c>
      <c r="E52" s="514">
        <f t="shared" si="14"/>
        <v>13</v>
      </c>
      <c r="F52" s="514">
        <f t="shared" si="14"/>
        <v>274.00000000000011</v>
      </c>
      <c r="G52" s="514">
        <f t="shared" si="14"/>
        <v>13</v>
      </c>
      <c r="H52" s="514">
        <f t="shared" si="14"/>
        <v>455</v>
      </c>
      <c r="I52" s="514">
        <f t="shared" si="14"/>
        <v>7.0000000000000053</v>
      </c>
      <c r="J52" s="514">
        <f t="shared" si="14"/>
        <v>404.00000000000023</v>
      </c>
      <c r="K52" s="514">
        <f t="shared" si="14"/>
        <v>1</v>
      </c>
      <c r="L52" s="514">
        <f t="shared" si="14"/>
        <v>247.00000000000014</v>
      </c>
      <c r="M52" s="514">
        <f t="shared" si="14"/>
        <v>5</v>
      </c>
      <c r="N52" s="514">
        <f t="shared" si="14"/>
        <v>448.00000000000011</v>
      </c>
      <c r="O52" s="514">
        <f t="shared" si="14"/>
        <v>11</v>
      </c>
      <c r="P52" s="514">
        <f t="shared" si="14"/>
        <v>860.00000000000045</v>
      </c>
      <c r="Q52" s="514">
        <f t="shared" si="14"/>
        <v>0</v>
      </c>
      <c r="R52" s="514">
        <f t="shared" si="14"/>
        <v>20</v>
      </c>
      <c r="S52" s="514">
        <f t="shared" si="14"/>
        <v>64.000000000000014</v>
      </c>
      <c r="T52" s="514">
        <f t="shared" si="14"/>
        <v>2784.0000000000014</v>
      </c>
      <c r="U52" s="514">
        <f t="shared" si="14"/>
        <v>2848.0000000000014</v>
      </c>
      <c r="V52" s="513" t="s">
        <v>19</v>
      </c>
      <c r="W52" s="1076"/>
    </row>
    <row r="53" spans="1:23" ht="24.75" customHeight="1" x14ac:dyDescent="0.25">
      <c r="A53" s="1078" t="s">
        <v>40</v>
      </c>
      <c r="B53" s="677" t="s">
        <v>264</v>
      </c>
      <c r="C53" s="516">
        <v>0</v>
      </c>
      <c r="D53" s="516">
        <v>0</v>
      </c>
      <c r="E53" s="516">
        <v>0</v>
      </c>
      <c r="F53" s="516">
        <v>0</v>
      </c>
      <c r="G53" s="516">
        <v>1.0000000000000002</v>
      </c>
      <c r="H53" s="516">
        <v>1.0000000000000002</v>
      </c>
      <c r="I53" s="516">
        <v>0</v>
      </c>
      <c r="J53" s="516">
        <v>10.000000000000002</v>
      </c>
      <c r="K53" s="516">
        <v>0</v>
      </c>
      <c r="L53" s="516">
        <v>1.0000000000000004</v>
      </c>
      <c r="M53" s="516">
        <v>0</v>
      </c>
      <c r="N53" s="516">
        <v>31.000000000000004</v>
      </c>
      <c r="O53" s="516">
        <v>2.0000000000000004</v>
      </c>
      <c r="P53" s="516">
        <v>44</v>
      </c>
      <c r="Q53" s="516">
        <v>0</v>
      </c>
      <c r="R53" s="516">
        <v>2.0000000000000018</v>
      </c>
      <c r="S53" s="516">
        <f>SUM(Q53,O53,M53,K53,I53,G53,E53,C53)</f>
        <v>3.0000000000000009</v>
      </c>
      <c r="T53" s="516">
        <f>SUM(R53,P53,N53,L53,J53,H53,F53,D53)</f>
        <v>89</v>
      </c>
      <c r="U53" s="516">
        <f>SUM(S53:T53)</f>
        <v>92</v>
      </c>
      <c r="V53" s="517" t="s">
        <v>265</v>
      </c>
      <c r="W53" s="1077" t="s">
        <v>41</v>
      </c>
    </row>
    <row r="54" spans="1:23" ht="29.25" customHeight="1" x14ac:dyDescent="0.25">
      <c r="A54" s="1072"/>
      <c r="B54" s="673" t="s">
        <v>266</v>
      </c>
      <c r="C54" s="300">
        <v>0</v>
      </c>
      <c r="D54" s="300">
        <v>0</v>
      </c>
      <c r="E54" s="300">
        <v>0</v>
      </c>
      <c r="F54" s="300">
        <v>0</v>
      </c>
      <c r="G54" s="300">
        <v>0</v>
      </c>
      <c r="H54" s="300">
        <v>0</v>
      </c>
      <c r="I54" s="300">
        <v>0</v>
      </c>
      <c r="J54" s="300">
        <v>6.0000000000000009</v>
      </c>
      <c r="K54" s="300">
        <v>0</v>
      </c>
      <c r="L54" s="300">
        <v>2.0000000000000004</v>
      </c>
      <c r="M54" s="300">
        <v>0</v>
      </c>
      <c r="N54" s="300">
        <v>12</v>
      </c>
      <c r="O54" s="300">
        <v>1.0000000000000004</v>
      </c>
      <c r="P54" s="300">
        <v>15.000000000000005</v>
      </c>
      <c r="Q54" s="300">
        <v>0</v>
      </c>
      <c r="R54" s="300">
        <v>0</v>
      </c>
      <c r="S54" s="300">
        <f t="shared" ref="S54:T58" si="15">SUM(Q54,O54,M54,K54,I54,G54,E54,C54)</f>
        <v>1.0000000000000004</v>
      </c>
      <c r="T54" s="300">
        <f t="shared" si="15"/>
        <v>35.000000000000007</v>
      </c>
      <c r="U54" s="300">
        <f t="shared" ref="U54:U58" si="16">SUM(S54:T54)</f>
        <v>36.000000000000007</v>
      </c>
      <c r="V54" s="297" t="s">
        <v>267</v>
      </c>
      <c r="W54" s="1075"/>
    </row>
    <row r="55" spans="1:23" ht="18" customHeight="1" x14ac:dyDescent="0.25">
      <c r="A55" s="1072"/>
      <c r="B55" s="673" t="s">
        <v>268</v>
      </c>
      <c r="C55" s="300">
        <v>0</v>
      </c>
      <c r="D55" s="300">
        <v>0</v>
      </c>
      <c r="E55" s="300">
        <v>0</v>
      </c>
      <c r="F55" s="300">
        <v>0</v>
      </c>
      <c r="G55" s="300">
        <v>0</v>
      </c>
      <c r="H55" s="300">
        <v>3</v>
      </c>
      <c r="I55" s="300">
        <v>0</v>
      </c>
      <c r="J55" s="300">
        <v>5</v>
      </c>
      <c r="K55" s="300">
        <v>0</v>
      </c>
      <c r="L55" s="300">
        <v>3</v>
      </c>
      <c r="M55" s="300">
        <v>0</v>
      </c>
      <c r="N55" s="300">
        <v>44.000000000000007</v>
      </c>
      <c r="O55" s="300">
        <v>0</v>
      </c>
      <c r="P55" s="300">
        <v>75</v>
      </c>
      <c r="Q55" s="300">
        <v>0</v>
      </c>
      <c r="R55" s="300">
        <v>0</v>
      </c>
      <c r="S55" s="300">
        <f t="shared" si="15"/>
        <v>0</v>
      </c>
      <c r="T55" s="300">
        <f t="shared" si="15"/>
        <v>130</v>
      </c>
      <c r="U55" s="300">
        <f t="shared" si="16"/>
        <v>130</v>
      </c>
      <c r="V55" s="297" t="s">
        <v>269</v>
      </c>
      <c r="W55" s="1075"/>
    </row>
    <row r="56" spans="1:23" ht="32.25" customHeight="1" x14ac:dyDescent="0.25">
      <c r="A56" s="1072"/>
      <c r="B56" s="673" t="s">
        <v>270</v>
      </c>
      <c r="C56" s="300">
        <v>0</v>
      </c>
      <c r="D56" s="300">
        <v>4</v>
      </c>
      <c r="E56" s="300">
        <v>0</v>
      </c>
      <c r="F56" s="300">
        <v>25.000000000000004</v>
      </c>
      <c r="G56" s="300">
        <v>1.0000000000000002</v>
      </c>
      <c r="H56" s="300">
        <v>50</v>
      </c>
      <c r="I56" s="300">
        <v>0</v>
      </c>
      <c r="J56" s="300">
        <v>33</v>
      </c>
      <c r="K56" s="300">
        <v>1.0000000000000002</v>
      </c>
      <c r="L56" s="300">
        <v>4.0000000000000009</v>
      </c>
      <c r="M56" s="300">
        <v>0</v>
      </c>
      <c r="N56" s="300">
        <v>51</v>
      </c>
      <c r="O56" s="300">
        <v>0</v>
      </c>
      <c r="P56" s="300">
        <v>54.000000000000014</v>
      </c>
      <c r="Q56" s="300">
        <v>0</v>
      </c>
      <c r="R56" s="300">
        <v>0</v>
      </c>
      <c r="S56" s="300">
        <f t="shared" si="15"/>
        <v>2.0000000000000004</v>
      </c>
      <c r="T56" s="300">
        <f t="shared" si="15"/>
        <v>221</v>
      </c>
      <c r="U56" s="300">
        <f t="shared" si="16"/>
        <v>223</v>
      </c>
      <c r="V56" s="297" t="s">
        <v>271</v>
      </c>
      <c r="W56" s="1075"/>
    </row>
    <row r="57" spans="1:23" ht="27" customHeight="1" x14ac:dyDescent="0.25">
      <c r="A57" s="1072"/>
      <c r="B57" s="504" t="s">
        <v>272</v>
      </c>
      <c r="C57" s="300">
        <v>0</v>
      </c>
      <c r="D57" s="300">
        <v>0</v>
      </c>
      <c r="E57" s="300">
        <v>1.0000000000000009</v>
      </c>
      <c r="F57" s="300">
        <v>1.0000000000000002</v>
      </c>
      <c r="G57" s="300">
        <v>0</v>
      </c>
      <c r="H57" s="300">
        <v>1.0000000000000002</v>
      </c>
      <c r="I57" s="300">
        <v>0</v>
      </c>
      <c r="J57" s="300">
        <v>2.0000000000000004</v>
      </c>
      <c r="K57" s="300">
        <v>0</v>
      </c>
      <c r="L57" s="300">
        <v>0</v>
      </c>
      <c r="M57" s="300">
        <v>0</v>
      </c>
      <c r="N57" s="300">
        <v>0</v>
      </c>
      <c r="O57" s="300">
        <v>0</v>
      </c>
      <c r="P57" s="300">
        <v>2.0000000000000013</v>
      </c>
      <c r="Q57" s="300">
        <v>0</v>
      </c>
      <c r="R57" s="300">
        <v>0</v>
      </c>
      <c r="S57" s="300">
        <f t="shared" si="15"/>
        <v>1.0000000000000009</v>
      </c>
      <c r="T57" s="300">
        <f t="shared" si="15"/>
        <v>6.0000000000000018</v>
      </c>
      <c r="U57" s="300">
        <f t="shared" si="16"/>
        <v>7.0000000000000027</v>
      </c>
      <c r="V57" s="297" t="s">
        <v>273</v>
      </c>
      <c r="W57" s="1075"/>
    </row>
    <row r="58" spans="1:23" ht="15.75" x14ac:dyDescent="0.25">
      <c r="A58" s="1072"/>
      <c r="B58" s="673" t="s">
        <v>4</v>
      </c>
      <c r="C58" s="300">
        <v>0</v>
      </c>
      <c r="D58" s="300">
        <v>0</v>
      </c>
      <c r="E58" s="300">
        <v>1.0000000000000002</v>
      </c>
      <c r="F58" s="300">
        <v>5</v>
      </c>
      <c r="G58" s="300">
        <v>2.0000000000000004</v>
      </c>
      <c r="H58" s="300">
        <v>3</v>
      </c>
      <c r="I58" s="300">
        <v>3</v>
      </c>
      <c r="J58" s="300">
        <v>1.0000000000000002</v>
      </c>
      <c r="K58" s="300">
        <v>0</v>
      </c>
      <c r="L58" s="300">
        <v>0</v>
      </c>
      <c r="M58" s="300">
        <v>0</v>
      </c>
      <c r="N58" s="300">
        <v>2.0000000000000004</v>
      </c>
      <c r="O58" s="300">
        <v>1.0000000000000002</v>
      </c>
      <c r="P58" s="300">
        <v>1.0000000000000002</v>
      </c>
      <c r="Q58" s="300">
        <v>1.0000000000000009</v>
      </c>
      <c r="R58" s="300">
        <v>0</v>
      </c>
      <c r="S58" s="300">
        <f t="shared" si="15"/>
        <v>8.0000000000000018</v>
      </c>
      <c r="T58" s="300">
        <f t="shared" si="15"/>
        <v>12</v>
      </c>
      <c r="U58" s="300">
        <f t="shared" si="16"/>
        <v>20</v>
      </c>
      <c r="V58" s="673" t="s">
        <v>27</v>
      </c>
      <c r="W58" s="1075"/>
    </row>
    <row r="59" spans="1:23" ht="32.25" customHeight="1" x14ac:dyDescent="0.25">
      <c r="A59" s="1073"/>
      <c r="B59" s="674" t="s">
        <v>28</v>
      </c>
      <c r="C59" s="514">
        <f>SUM(C53:C58)</f>
        <v>0</v>
      </c>
      <c r="D59" s="514">
        <f t="shared" ref="D59:U59" si="17">SUM(D53:D58)</f>
        <v>4</v>
      </c>
      <c r="E59" s="514">
        <f t="shared" si="17"/>
        <v>2.0000000000000009</v>
      </c>
      <c r="F59" s="514">
        <f t="shared" si="17"/>
        <v>31.000000000000004</v>
      </c>
      <c r="G59" s="514">
        <f t="shared" si="17"/>
        <v>4.0000000000000009</v>
      </c>
      <c r="H59" s="514">
        <f t="shared" si="17"/>
        <v>58</v>
      </c>
      <c r="I59" s="514">
        <f t="shared" si="17"/>
        <v>3</v>
      </c>
      <c r="J59" s="514">
        <f t="shared" si="17"/>
        <v>57</v>
      </c>
      <c r="K59" s="514">
        <f t="shared" si="17"/>
        <v>1.0000000000000002</v>
      </c>
      <c r="L59" s="514">
        <f t="shared" si="17"/>
        <v>10.000000000000002</v>
      </c>
      <c r="M59" s="514">
        <f t="shared" si="17"/>
        <v>0</v>
      </c>
      <c r="N59" s="514">
        <f t="shared" si="17"/>
        <v>140</v>
      </c>
      <c r="O59" s="514">
        <f t="shared" si="17"/>
        <v>4.0000000000000009</v>
      </c>
      <c r="P59" s="514">
        <f t="shared" si="17"/>
        <v>191</v>
      </c>
      <c r="Q59" s="514">
        <f t="shared" si="17"/>
        <v>1.0000000000000009</v>
      </c>
      <c r="R59" s="514">
        <f t="shared" si="17"/>
        <v>2.0000000000000018</v>
      </c>
      <c r="S59" s="514">
        <f t="shared" si="17"/>
        <v>15.000000000000004</v>
      </c>
      <c r="T59" s="514">
        <f t="shared" si="17"/>
        <v>493</v>
      </c>
      <c r="U59" s="514">
        <f t="shared" si="17"/>
        <v>508</v>
      </c>
      <c r="V59" s="674" t="s">
        <v>19</v>
      </c>
      <c r="W59" s="1076"/>
    </row>
    <row r="60" spans="1:23" ht="32.25" customHeight="1" x14ac:dyDescent="0.25">
      <c r="A60" s="298"/>
      <c r="B60" s="298"/>
      <c r="C60" s="508"/>
      <c r="D60" s="508"/>
      <c r="E60" s="508"/>
      <c r="F60" s="508"/>
      <c r="G60" s="508"/>
      <c r="H60" s="508"/>
      <c r="I60" s="508"/>
      <c r="J60" s="508"/>
      <c r="K60" s="508"/>
      <c r="L60" s="508"/>
      <c r="M60" s="508"/>
      <c r="N60" s="508"/>
      <c r="O60" s="508"/>
      <c r="P60" s="508"/>
      <c r="Q60" s="508"/>
      <c r="R60" s="508"/>
      <c r="S60" s="508"/>
      <c r="T60" s="508"/>
      <c r="U60" s="508"/>
      <c r="V60" s="298"/>
      <c r="W60" s="670"/>
    </row>
    <row r="61" spans="1:23" ht="32.25" customHeight="1" x14ac:dyDescent="0.25">
      <c r="A61" s="298"/>
      <c r="B61" s="298"/>
      <c r="C61" s="508"/>
      <c r="D61" s="508"/>
      <c r="E61" s="508"/>
      <c r="F61" s="508"/>
      <c r="G61" s="508"/>
      <c r="H61" s="508"/>
      <c r="I61" s="508"/>
      <c r="J61" s="508"/>
      <c r="K61" s="508"/>
      <c r="L61" s="508"/>
      <c r="M61" s="508"/>
      <c r="N61" s="508"/>
      <c r="O61" s="508"/>
      <c r="P61" s="508"/>
      <c r="Q61" s="508"/>
      <c r="R61" s="508"/>
      <c r="S61" s="508"/>
      <c r="T61" s="508"/>
      <c r="U61" s="508"/>
      <c r="V61" s="298"/>
      <c r="W61" s="670"/>
    </row>
    <row r="62" spans="1:23" ht="32.25" customHeight="1" x14ac:dyDescent="0.25">
      <c r="A62" s="298"/>
      <c r="B62" s="298"/>
      <c r="C62" s="508"/>
      <c r="D62" s="508"/>
      <c r="E62" s="508"/>
      <c r="F62" s="508"/>
      <c r="G62" s="508"/>
      <c r="H62" s="508"/>
      <c r="I62" s="508"/>
      <c r="J62" s="508"/>
      <c r="K62" s="508"/>
      <c r="L62" s="508"/>
      <c r="M62" s="508"/>
      <c r="N62" s="508"/>
      <c r="O62" s="508"/>
      <c r="P62" s="508"/>
      <c r="Q62" s="508"/>
      <c r="R62" s="508"/>
      <c r="S62" s="508"/>
      <c r="T62" s="508"/>
      <c r="U62" s="508"/>
      <c r="V62" s="298"/>
      <c r="W62" s="670"/>
    </row>
    <row r="63" spans="1:23" ht="27" customHeight="1" thickBot="1" x14ac:dyDescent="0.3">
      <c r="A63" s="1069" t="s">
        <v>397</v>
      </c>
      <c r="B63" s="1069"/>
      <c r="C63" s="1069"/>
      <c r="D63" s="1069"/>
      <c r="E63" s="1069"/>
      <c r="F63" s="1069"/>
      <c r="G63" s="1069"/>
      <c r="H63" s="1069"/>
      <c r="I63" s="1069"/>
      <c r="J63" s="1069"/>
      <c r="K63" s="1069"/>
      <c r="L63" s="1069"/>
      <c r="M63" s="1069"/>
      <c r="N63" s="1069"/>
      <c r="O63" s="1069"/>
      <c r="P63" s="1069"/>
      <c r="Q63" s="1069"/>
      <c r="R63" s="1069"/>
      <c r="S63" s="1069"/>
      <c r="T63" s="1069"/>
      <c r="U63" s="1069"/>
      <c r="V63" s="1082" t="s">
        <v>278</v>
      </c>
      <c r="W63" s="1082"/>
    </row>
    <row r="64" spans="1:23" ht="21" customHeight="1" thickTop="1" x14ac:dyDescent="0.25">
      <c r="A64" s="1083" t="s">
        <v>30</v>
      </c>
      <c r="B64" s="1070" t="s">
        <v>244</v>
      </c>
      <c r="C64" s="1086" t="s">
        <v>245</v>
      </c>
      <c r="D64" s="1086"/>
      <c r="E64" s="1070" t="s">
        <v>246</v>
      </c>
      <c r="F64" s="1070"/>
      <c r="G64" s="1070" t="s">
        <v>247</v>
      </c>
      <c r="H64" s="1070"/>
      <c r="I64" s="1070" t="s">
        <v>248</v>
      </c>
      <c r="J64" s="1070"/>
      <c r="K64" s="1070" t="s">
        <v>249</v>
      </c>
      <c r="L64" s="1070"/>
      <c r="M64" s="1070" t="s">
        <v>250</v>
      </c>
      <c r="N64" s="1070"/>
      <c r="O64" s="1070" t="s">
        <v>251</v>
      </c>
      <c r="P64" s="1070"/>
      <c r="Q64" s="1070" t="s">
        <v>252</v>
      </c>
      <c r="R64" s="1070"/>
      <c r="S64" s="1070" t="s">
        <v>28</v>
      </c>
      <c r="T64" s="1070"/>
      <c r="U64" s="1070"/>
      <c r="V64" s="1070" t="s">
        <v>253</v>
      </c>
      <c r="W64" s="1094" t="s">
        <v>32</v>
      </c>
    </row>
    <row r="65" spans="1:23" ht="30" customHeight="1" x14ac:dyDescent="0.25">
      <c r="A65" s="1084"/>
      <c r="B65" s="1074"/>
      <c r="C65" s="1066" t="s">
        <v>254</v>
      </c>
      <c r="D65" s="1066"/>
      <c r="E65" s="1066" t="s">
        <v>255</v>
      </c>
      <c r="F65" s="1066"/>
      <c r="G65" s="1067" t="s">
        <v>256</v>
      </c>
      <c r="H65" s="1067"/>
      <c r="I65" s="1067" t="s">
        <v>257</v>
      </c>
      <c r="J65" s="1067"/>
      <c r="K65" s="1066" t="s">
        <v>258</v>
      </c>
      <c r="L65" s="1066"/>
      <c r="M65" s="1066" t="s">
        <v>259</v>
      </c>
      <c r="N65" s="1066"/>
      <c r="O65" s="1066" t="s">
        <v>260</v>
      </c>
      <c r="P65" s="1066"/>
      <c r="Q65" s="1066" t="s">
        <v>261</v>
      </c>
      <c r="R65" s="1066"/>
      <c r="S65" s="1066" t="s">
        <v>19</v>
      </c>
      <c r="T65" s="1066"/>
      <c r="U65" s="1066"/>
      <c r="V65" s="1074"/>
      <c r="W65" s="1095"/>
    </row>
    <row r="66" spans="1:23" ht="21" customHeight="1" x14ac:dyDescent="0.25">
      <c r="A66" s="1084"/>
      <c r="B66" s="1074"/>
      <c r="C66" s="633" t="s">
        <v>13</v>
      </c>
      <c r="D66" s="633" t="s">
        <v>351</v>
      </c>
      <c r="E66" s="633" t="s">
        <v>13</v>
      </c>
      <c r="F66" s="633" t="s">
        <v>351</v>
      </c>
      <c r="G66" s="633" t="s">
        <v>13</v>
      </c>
      <c r="H66" s="633" t="s">
        <v>351</v>
      </c>
      <c r="I66" s="633" t="s">
        <v>13</v>
      </c>
      <c r="J66" s="633" t="s">
        <v>351</v>
      </c>
      <c r="K66" s="633" t="s">
        <v>13</v>
      </c>
      <c r="L66" s="633" t="s">
        <v>351</v>
      </c>
      <c r="M66" s="633" t="s">
        <v>13</v>
      </c>
      <c r="N66" s="633" t="s">
        <v>351</v>
      </c>
      <c r="O66" s="633" t="s">
        <v>13</v>
      </c>
      <c r="P66" s="633" t="s">
        <v>351</v>
      </c>
      <c r="Q66" s="633" t="s">
        <v>13</v>
      </c>
      <c r="R66" s="633" t="s">
        <v>351</v>
      </c>
      <c r="S66" s="633" t="s">
        <v>13</v>
      </c>
      <c r="T66" s="633" t="s">
        <v>351</v>
      </c>
      <c r="U66" s="633" t="s">
        <v>15</v>
      </c>
      <c r="V66" s="1074"/>
      <c r="W66" s="1095"/>
    </row>
    <row r="67" spans="1:23" ht="16.5" thickBot="1" x14ac:dyDescent="0.3">
      <c r="A67" s="1085"/>
      <c r="B67" s="638"/>
      <c r="C67" s="638" t="s">
        <v>17</v>
      </c>
      <c r="D67" s="638" t="s">
        <v>18</v>
      </c>
      <c r="E67" s="638" t="s">
        <v>17</v>
      </c>
      <c r="F67" s="638" t="s">
        <v>18</v>
      </c>
      <c r="G67" s="638" t="s">
        <v>17</v>
      </c>
      <c r="H67" s="638" t="s">
        <v>18</v>
      </c>
      <c r="I67" s="638" t="s">
        <v>17</v>
      </c>
      <c r="J67" s="638" t="s">
        <v>18</v>
      </c>
      <c r="K67" s="638" t="s">
        <v>17</v>
      </c>
      <c r="L67" s="638" t="s">
        <v>18</v>
      </c>
      <c r="M67" s="638" t="s">
        <v>17</v>
      </c>
      <c r="N67" s="638" t="s">
        <v>18</v>
      </c>
      <c r="O67" s="638" t="s">
        <v>17</v>
      </c>
      <c r="P67" s="638" t="s">
        <v>18</v>
      </c>
      <c r="Q67" s="638" t="s">
        <v>17</v>
      </c>
      <c r="R67" s="638" t="s">
        <v>18</v>
      </c>
      <c r="S67" s="638" t="s">
        <v>17</v>
      </c>
      <c r="T67" s="638" t="s">
        <v>18</v>
      </c>
      <c r="U67" s="638" t="s">
        <v>263</v>
      </c>
      <c r="V67" s="293"/>
      <c r="W67" s="1096"/>
    </row>
    <row r="68" spans="1:23" ht="19.5" customHeight="1" thickTop="1" x14ac:dyDescent="0.25">
      <c r="A68" s="1090" t="s">
        <v>42</v>
      </c>
      <c r="B68" s="672" t="s">
        <v>264</v>
      </c>
      <c r="C68" s="299">
        <v>0</v>
      </c>
      <c r="D68" s="299">
        <v>0</v>
      </c>
      <c r="E68" s="299">
        <v>0</v>
      </c>
      <c r="F68" s="299">
        <v>0</v>
      </c>
      <c r="G68" s="299">
        <v>0</v>
      </c>
      <c r="H68" s="299">
        <v>0</v>
      </c>
      <c r="I68" s="299">
        <v>0</v>
      </c>
      <c r="J68" s="299">
        <v>1.0000000000000002</v>
      </c>
      <c r="K68" s="299">
        <v>0</v>
      </c>
      <c r="L68" s="299">
        <v>1</v>
      </c>
      <c r="M68" s="299">
        <v>0</v>
      </c>
      <c r="N68" s="299">
        <v>1</v>
      </c>
      <c r="O68" s="299">
        <v>0</v>
      </c>
      <c r="P68" s="299">
        <v>8</v>
      </c>
      <c r="Q68" s="299">
        <v>0</v>
      </c>
      <c r="R68" s="299">
        <v>0</v>
      </c>
      <c r="S68" s="294">
        <f t="shared" ref="S68:T83" si="18">SUM(Q68,O68,M68,K68,I68,G68,E68,C68)</f>
        <v>0</v>
      </c>
      <c r="T68" s="294">
        <f t="shared" si="18"/>
        <v>11</v>
      </c>
      <c r="U68" s="294">
        <f t="shared" ref="U68:U88" si="19">SUM(S68:T68)</f>
        <v>11</v>
      </c>
      <c r="V68" s="295" t="s">
        <v>265</v>
      </c>
      <c r="W68" s="1091" t="s">
        <v>43</v>
      </c>
    </row>
    <row r="69" spans="1:23" ht="24.75" customHeight="1" x14ac:dyDescent="0.25">
      <c r="A69" s="1072"/>
      <c r="B69" s="297" t="s">
        <v>266</v>
      </c>
      <c r="C69" s="300">
        <v>0</v>
      </c>
      <c r="D69" s="300">
        <v>0</v>
      </c>
      <c r="E69" s="300">
        <v>0</v>
      </c>
      <c r="F69" s="300">
        <v>0</v>
      </c>
      <c r="G69" s="300">
        <v>0</v>
      </c>
      <c r="H69" s="300">
        <v>0</v>
      </c>
      <c r="I69" s="300">
        <v>0</v>
      </c>
      <c r="J69" s="300">
        <v>0</v>
      </c>
      <c r="K69" s="300">
        <v>0</v>
      </c>
      <c r="L69" s="300">
        <v>0</v>
      </c>
      <c r="M69" s="300">
        <v>0</v>
      </c>
      <c r="N69" s="300">
        <v>4.0000000000000009</v>
      </c>
      <c r="O69" s="300">
        <v>0</v>
      </c>
      <c r="P69" s="300">
        <v>2</v>
      </c>
      <c r="Q69" s="300">
        <v>0</v>
      </c>
      <c r="R69" s="300">
        <v>0</v>
      </c>
      <c r="S69" s="296">
        <f t="shared" si="18"/>
        <v>0</v>
      </c>
      <c r="T69" s="296">
        <f t="shared" si="18"/>
        <v>6.0000000000000009</v>
      </c>
      <c r="U69" s="296">
        <f t="shared" si="19"/>
        <v>6.0000000000000009</v>
      </c>
      <c r="V69" s="297" t="s">
        <v>267</v>
      </c>
      <c r="W69" s="1075"/>
    </row>
    <row r="70" spans="1:23" ht="15.75" x14ac:dyDescent="0.25">
      <c r="A70" s="1072"/>
      <c r="B70" s="673" t="s">
        <v>268</v>
      </c>
      <c r="C70" s="300">
        <v>0</v>
      </c>
      <c r="D70" s="300">
        <v>0</v>
      </c>
      <c r="E70" s="300">
        <v>0</v>
      </c>
      <c r="F70" s="300">
        <v>0</v>
      </c>
      <c r="G70" s="300">
        <v>0</v>
      </c>
      <c r="H70" s="300">
        <v>4</v>
      </c>
      <c r="I70" s="300">
        <v>0</v>
      </c>
      <c r="J70" s="300">
        <v>4.0000000000000009</v>
      </c>
      <c r="K70" s="300">
        <v>0</v>
      </c>
      <c r="L70" s="300">
        <v>0</v>
      </c>
      <c r="M70" s="300">
        <v>0</v>
      </c>
      <c r="N70" s="300">
        <v>1.0000000000000002</v>
      </c>
      <c r="O70" s="300">
        <v>0</v>
      </c>
      <c r="P70" s="300">
        <v>5</v>
      </c>
      <c r="Q70" s="300">
        <v>0</v>
      </c>
      <c r="R70" s="300">
        <v>0</v>
      </c>
      <c r="S70" s="296">
        <f t="shared" si="18"/>
        <v>0</v>
      </c>
      <c r="T70" s="296">
        <f t="shared" si="18"/>
        <v>14</v>
      </c>
      <c r="U70" s="296">
        <f t="shared" si="19"/>
        <v>14</v>
      </c>
      <c r="V70" s="297" t="s">
        <v>269</v>
      </c>
      <c r="W70" s="1075"/>
    </row>
    <row r="71" spans="1:23" ht="30" x14ac:dyDescent="0.25">
      <c r="A71" s="1072"/>
      <c r="B71" s="673" t="s">
        <v>270</v>
      </c>
      <c r="C71" s="300">
        <v>0</v>
      </c>
      <c r="D71" s="300">
        <v>1.0000000000000002</v>
      </c>
      <c r="E71" s="300">
        <v>0</v>
      </c>
      <c r="F71" s="300">
        <v>14</v>
      </c>
      <c r="G71" s="300">
        <v>0</v>
      </c>
      <c r="H71" s="300">
        <v>20.000000000000004</v>
      </c>
      <c r="I71" s="300">
        <v>0</v>
      </c>
      <c r="J71" s="300">
        <v>6</v>
      </c>
      <c r="K71" s="300">
        <v>0</v>
      </c>
      <c r="L71" s="300">
        <v>0</v>
      </c>
      <c r="M71" s="300">
        <v>0</v>
      </c>
      <c r="N71" s="300">
        <v>1</v>
      </c>
      <c r="O71" s="300">
        <v>0</v>
      </c>
      <c r="P71" s="300">
        <v>0</v>
      </c>
      <c r="Q71" s="300">
        <v>0</v>
      </c>
      <c r="R71" s="300">
        <v>0</v>
      </c>
      <c r="S71" s="296">
        <f t="shared" si="18"/>
        <v>0</v>
      </c>
      <c r="T71" s="296">
        <f t="shared" si="18"/>
        <v>42</v>
      </c>
      <c r="U71" s="296">
        <f t="shared" si="19"/>
        <v>42</v>
      </c>
      <c r="V71" s="524" t="s">
        <v>271</v>
      </c>
      <c r="W71" s="1075"/>
    </row>
    <row r="72" spans="1:23" ht="47.25" x14ac:dyDescent="0.25">
      <c r="A72" s="1072"/>
      <c r="B72" s="504" t="s">
        <v>272</v>
      </c>
      <c r="C72" s="300">
        <v>0</v>
      </c>
      <c r="D72" s="300">
        <v>0</v>
      </c>
      <c r="E72" s="300">
        <v>0</v>
      </c>
      <c r="F72" s="300">
        <v>0</v>
      </c>
      <c r="G72" s="300">
        <v>0</v>
      </c>
      <c r="H72" s="300">
        <v>0</v>
      </c>
      <c r="I72" s="300">
        <v>0</v>
      </c>
      <c r="J72" s="300">
        <v>0</v>
      </c>
      <c r="K72" s="300">
        <v>0</v>
      </c>
      <c r="L72" s="300">
        <v>0</v>
      </c>
      <c r="M72" s="300">
        <v>0</v>
      </c>
      <c r="N72" s="300">
        <v>0</v>
      </c>
      <c r="O72" s="300">
        <v>0</v>
      </c>
      <c r="P72" s="300">
        <v>0</v>
      </c>
      <c r="Q72" s="300">
        <v>0</v>
      </c>
      <c r="R72" s="300">
        <v>0</v>
      </c>
      <c r="S72" s="296">
        <f t="shared" si="18"/>
        <v>0</v>
      </c>
      <c r="T72" s="296">
        <f t="shared" si="18"/>
        <v>0</v>
      </c>
      <c r="U72" s="296">
        <f t="shared" si="19"/>
        <v>0</v>
      </c>
      <c r="V72" s="297" t="s">
        <v>273</v>
      </c>
      <c r="W72" s="1075"/>
    </row>
    <row r="73" spans="1:23" ht="22.5" customHeight="1" x14ac:dyDescent="0.25">
      <c r="A73" s="1072"/>
      <c r="B73" s="673" t="s">
        <v>4</v>
      </c>
      <c r="C73" s="300">
        <v>0</v>
      </c>
      <c r="D73" s="300">
        <v>3.0000000000000004</v>
      </c>
      <c r="E73" s="300">
        <v>5</v>
      </c>
      <c r="F73" s="300">
        <v>2</v>
      </c>
      <c r="G73" s="300">
        <v>1.0000000000000002</v>
      </c>
      <c r="H73" s="300">
        <v>1</v>
      </c>
      <c r="I73" s="300">
        <v>0</v>
      </c>
      <c r="J73" s="300">
        <v>0</v>
      </c>
      <c r="K73" s="300">
        <v>0</v>
      </c>
      <c r="L73" s="300">
        <v>0</v>
      </c>
      <c r="M73" s="300">
        <v>0</v>
      </c>
      <c r="N73" s="300">
        <v>0</v>
      </c>
      <c r="O73" s="300">
        <v>0</v>
      </c>
      <c r="P73" s="300">
        <v>0</v>
      </c>
      <c r="Q73" s="300">
        <v>0</v>
      </c>
      <c r="R73" s="300">
        <v>0</v>
      </c>
      <c r="S73" s="296">
        <f t="shared" si="18"/>
        <v>6</v>
      </c>
      <c r="T73" s="296">
        <f t="shared" si="18"/>
        <v>6</v>
      </c>
      <c r="U73" s="296">
        <f t="shared" si="19"/>
        <v>12</v>
      </c>
      <c r="V73" s="673" t="s">
        <v>27</v>
      </c>
      <c r="W73" s="1075"/>
    </row>
    <row r="74" spans="1:23" ht="24.75" customHeight="1" x14ac:dyDescent="0.25">
      <c r="A74" s="1073"/>
      <c r="B74" s="674" t="s">
        <v>28</v>
      </c>
      <c r="C74" s="514">
        <f>SUM(C68:C73)</f>
        <v>0</v>
      </c>
      <c r="D74" s="514">
        <f t="shared" ref="D74:R74" si="20">SUM(D68:D73)</f>
        <v>4.0000000000000009</v>
      </c>
      <c r="E74" s="514">
        <f t="shared" si="20"/>
        <v>5</v>
      </c>
      <c r="F74" s="514">
        <f t="shared" si="20"/>
        <v>16</v>
      </c>
      <c r="G74" s="514">
        <f t="shared" si="20"/>
        <v>1.0000000000000002</v>
      </c>
      <c r="H74" s="514">
        <f t="shared" si="20"/>
        <v>25.000000000000004</v>
      </c>
      <c r="I74" s="514">
        <f t="shared" si="20"/>
        <v>0</v>
      </c>
      <c r="J74" s="514">
        <f t="shared" si="20"/>
        <v>11</v>
      </c>
      <c r="K74" s="514">
        <f t="shared" si="20"/>
        <v>0</v>
      </c>
      <c r="L74" s="514">
        <f t="shared" si="20"/>
        <v>1</v>
      </c>
      <c r="M74" s="514">
        <f t="shared" si="20"/>
        <v>0</v>
      </c>
      <c r="N74" s="514">
        <f t="shared" si="20"/>
        <v>7.0000000000000009</v>
      </c>
      <c r="O74" s="514">
        <f t="shared" si="20"/>
        <v>0</v>
      </c>
      <c r="P74" s="514">
        <f t="shared" si="20"/>
        <v>15</v>
      </c>
      <c r="Q74" s="514">
        <f t="shared" si="20"/>
        <v>0</v>
      </c>
      <c r="R74" s="514">
        <f t="shared" si="20"/>
        <v>0</v>
      </c>
      <c r="S74" s="515">
        <f t="shared" si="18"/>
        <v>6</v>
      </c>
      <c r="T74" s="515">
        <f t="shared" si="18"/>
        <v>79</v>
      </c>
      <c r="U74" s="515">
        <f t="shared" si="19"/>
        <v>85</v>
      </c>
      <c r="V74" s="674" t="s">
        <v>19</v>
      </c>
      <c r="W74" s="1076"/>
    </row>
    <row r="75" spans="1:23" ht="15.75" x14ac:dyDescent="0.25">
      <c r="A75" s="1071" t="s">
        <v>44</v>
      </c>
      <c r="B75" s="675" t="s">
        <v>264</v>
      </c>
      <c r="C75" s="507">
        <v>0</v>
      </c>
      <c r="D75" s="507">
        <v>0</v>
      </c>
      <c r="E75" s="507">
        <v>0</v>
      </c>
      <c r="F75" s="507">
        <v>0</v>
      </c>
      <c r="G75" s="507">
        <v>0</v>
      </c>
      <c r="H75" s="507">
        <v>0</v>
      </c>
      <c r="I75" s="507">
        <v>0</v>
      </c>
      <c r="J75" s="507">
        <v>0</v>
      </c>
      <c r="K75" s="507">
        <v>0</v>
      </c>
      <c r="L75" s="507">
        <v>1</v>
      </c>
      <c r="M75" s="507">
        <v>0</v>
      </c>
      <c r="N75" s="507">
        <v>3.0000000000000009</v>
      </c>
      <c r="O75" s="507">
        <v>0</v>
      </c>
      <c r="P75" s="507">
        <v>6</v>
      </c>
      <c r="Q75" s="507">
        <v>0</v>
      </c>
      <c r="R75" s="507">
        <v>1</v>
      </c>
      <c r="S75" s="505">
        <f t="shared" si="18"/>
        <v>0</v>
      </c>
      <c r="T75" s="505">
        <f t="shared" si="18"/>
        <v>11</v>
      </c>
      <c r="U75" s="505">
        <f t="shared" si="19"/>
        <v>11</v>
      </c>
      <c r="V75" s="671" t="s">
        <v>265</v>
      </c>
      <c r="W75" s="1075" t="s">
        <v>45</v>
      </c>
    </row>
    <row r="76" spans="1:23" ht="31.5" x14ac:dyDescent="0.25">
      <c r="A76" s="1072"/>
      <c r="B76" s="297" t="s">
        <v>266</v>
      </c>
      <c r="C76" s="300">
        <v>0</v>
      </c>
      <c r="D76" s="300">
        <v>0</v>
      </c>
      <c r="E76" s="300">
        <v>0</v>
      </c>
      <c r="F76" s="300">
        <v>0</v>
      </c>
      <c r="G76" s="300">
        <v>0</v>
      </c>
      <c r="H76" s="300">
        <v>1</v>
      </c>
      <c r="I76" s="300">
        <v>0</v>
      </c>
      <c r="J76" s="300">
        <v>0</v>
      </c>
      <c r="K76" s="300">
        <v>0</v>
      </c>
      <c r="L76" s="300">
        <v>0</v>
      </c>
      <c r="M76" s="300">
        <v>0</v>
      </c>
      <c r="N76" s="300">
        <v>3.0000000000000009</v>
      </c>
      <c r="O76" s="300">
        <v>0</v>
      </c>
      <c r="P76" s="300">
        <v>4</v>
      </c>
      <c r="Q76" s="300">
        <v>0</v>
      </c>
      <c r="R76" s="300">
        <v>0</v>
      </c>
      <c r="S76" s="296">
        <f t="shared" si="18"/>
        <v>0</v>
      </c>
      <c r="T76" s="296">
        <f t="shared" si="18"/>
        <v>8</v>
      </c>
      <c r="U76" s="296">
        <f t="shared" si="19"/>
        <v>8</v>
      </c>
      <c r="V76" s="297" t="s">
        <v>267</v>
      </c>
      <c r="W76" s="1075"/>
    </row>
    <row r="77" spans="1:23" ht="24.75" customHeight="1" x14ac:dyDescent="0.25">
      <c r="A77" s="1072"/>
      <c r="B77" s="635" t="s">
        <v>268</v>
      </c>
      <c r="C77" s="300">
        <v>0</v>
      </c>
      <c r="D77" s="300">
        <v>0</v>
      </c>
      <c r="E77" s="300">
        <v>0</v>
      </c>
      <c r="F77" s="300">
        <v>2</v>
      </c>
      <c r="G77" s="300">
        <v>0</v>
      </c>
      <c r="H77" s="300">
        <v>1</v>
      </c>
      <c r="I77" s="300">
        <v>0</v>
      </c>
      <c r="J77" s="300">
        <v>0</v>
      </c>
      <c r="K77" s="300">
        <v>0</v>
      </c>
      <c r="L77" s="300">
        <v>0</v>
      </c>
      <c r="M77" s="300">
        <v>0</v>
      </c>
      <c r="N77" s="300">
        <v>3.0000000000000009</v>
      </c>
      <c r="O77" s="300">
        <v>0</v>
      </c>
      <c r="P77" s="300">
        <v>5</v>
      </c>
      <c r="Q77" s="300">
        <v>0</v>
      </c>
      <c r="R77" s="300">
        <v>0</v>
      </c>
      <c r="S77" s="296">
        <f t="shared" si="18"/>
        <v>0</v>
      </c>
      <c r="T77" s="296">
        <f t="shared" si="18"/>
        <v>11</v>
      </c>
      <c r="U77" s="296">
        <f t="shared" si="19"/>
        <v>11</v>
      </c>
      <c r="V77" s="297" t="s">
        <v>269</v>
      </c>
      <c r="W77" s="1075"/>
    </row>
    <row r="78" spans="1:23" ht="33" customHeight="1" x14ac:dyDescent="0.25">
      <c r="A78" s="1072"/>
      <c r="B78" s="635" t="s">
        <v>270</v>
      </c>
      <c r="C78" s="300">
        <v>0</v>
      </c>
      <c r="D78" s="300">
        <v>1</v>
      </c>
      <c r="E78" s="300">
        <v>0</v>
      </c>
      <c r="F78" s="300">
        <v>4</v>
      </c>
      <c r="G78" s="300">
        <v>0</v>
      </c>
      <c r="H78" s="300">
        <v>10</v>
      </c>
      <c r="I78" s="300">
        <v>0</v>
      </c>
      <c r="J78" s="300">
        <v>3</v>
      </c>
      <c r="K78" s="300">
        <v>0</v>
      </c>
      <c r="L78" s="300">
        <v>1</v>
      </c>
      <c r="M78" s="300">
        <v>0</v>
      </c>
      <c r="N78" s="300">
        <v>1</v>
      </c>
      <c r="O78" s="300">
        <v>0</v>
      </c>
      <c r="P78" s="300">
        <v>2</v>
      </c>
      <c r="Q78" s="300">
        <v>0</v>
      </c>
      <c r="R78" s="300">
        <v>0</v>
      </c>
      <c r="S78" s="296">
        <f t="shared" si="18"/>
        <v>0</v>
      </c>
      <c r="T78" s="296">
        <f t="shared" si="18"/>
        <v>22</v>
      </c>
      <c r="U78" s="296">
        <f t="shared" si="19"/>
        <v>22</v>
      </c>
      <c r="V78" s="297" t="s">
        <v>271</v>
      </c>
      <c r="W78" s="1075"/>
    </row>
    <row r="79" spans="1:23" ht="22.5" customHeight="1" x14ac:dyDescent="0.25">
      <c r="A79" s="1072"/>
      <c r="B79" s="504" t="s">
        <v>272</v>
      </c>
      <c r="C79" s="300">
        <v>0</v>
      </c>
      <c r="D79" s="300">
        <v>0</v>
      </c>
      <c r="E79" s="300">
        <v>0</v>
      </c>
      <c r="F79" s="300">
        <v>0</v>
      </c>
      <c r="G79" s="300">
        <v>0</v>
      </c>
      <c r="H79" s="300">
        <v>2</v>
      </c>
      <c r="I79" s="300">
        <v>0</v>
      </c>
      <c r="J79" s="300">
        <v>0</v>
      </c>
      <c r="K79" s="300">
        <v>0</v>
      </c>
      <c r="L79" s="300">
        <v>1</v>
      </c>
      <c r="M79" s="300">
        <v>0</v>
      </c>
      <c r="N79" s="300">
        <v>0</v>
      </c>
      <c r="O79" s="300">
        <v>0</v>
      </c>
      <c r="P79" s="300">
        <v>0</v>
      </c>
      <c r="Q79" s="300">
        <v>0</v>
      </c>
      <c r="R79" s="300">
        <v>0</v>
      </c>
      <c r="S79" s="296">
        <f t="shared" si="18"/>
        <v>0</v>
      </c>
      <c r="T79" s="296">
        <f t="shared" si="18"/>
        <v>3</v>
      </c>
      <c r="U79" s="296">
        <f t="shared" si="19"/>
        <v>3</v>
      </c>
      <c r="V79" s="297" t="s">
        <v>273</v>
      </c>
      <c r="W79" s="1075"/>
    </row>
    <row r="80" spans="1:23" ht="15.75" x14ac:dyDescent="0.25">
      <c r="A80" s="1072"/>
      <c r="B80" s="635" t="s">
        <v>4</v>
      </c>
      <c r="C80" s="300">
        <v>0</v>
      </c>
      <c r="D80" s="300">
        <v>0</v>
      </c>
      <c r="E80" s="300">
        <v>0</v>
      </c>
      <c r="F80" s="300">
        <v>1</v>
      </c>
      <c r="G80" s="300">
        <v>0</v>
      </c>
      <c r="H80" s="300">
        <v>1</v>
      </c>
      <c r="I80" s="300">
        <v>0</v>
      </c>
      <c r="J80" s="300">
        <v>3</v>
      </c>
      <c r="K80" s="300">
        <v>0</v>
      </c>
      <c r="L80" s="300">
        <v>0</v>
      </c>
      <c r="M80" s="300">
        <v>0</v>
      </c>
      <c r="N80" s="300">
        <v>0</v>
      </c>
      <c r="O80" s="300">
        <v>0</v>
      </c>
      <c r="P80" s="300">
        <v>1</v>
      </c>
      <c r="Q80" s="300">
        <v>0</v>
      </c>
      <c r="R80" s="300">
        <v>0</v>
      </c>
      <c r="S80" s="296">
        <f t="shared" si="18"/>
        <v>0</v>
      </c>
      <c r="T80" s="296">
        <f t="shared" si="18"/>
        <v>6</v>
      </c>
      <c r="U80" s="296">
        <f t="shared" si="19"/>
        <v>6</v>
      </c>
      <c r="V80" s="635" t="s">
        <v>27</v>
      </c>
      <c r="W80" s="1075"/>
    </row>
    <row r="81" spans="1:23" ht="15.75" x14ac:dyDescent="0.25">
      <c r="A81" s="1073"/>
      <c r="B81" s="636" t="s">
        <v>28</v>
      </c>
      <c r="C81" s="514">
        <f>SUM(C75:C80)</f>
        <v>0</v>
      </c>
      <c r="D81" s="514">
        <f t="shared" ref="D81:R81" si="21">SUM(D75:D80)</f>
        <v>1</v>
      </c>
      <c r="E81" s="514">
        <f t="shared" si="21"/>
        <v>0</v>
      </c>
      <c r="F81" s="514">
        <f t="shared" si="21"/>
        <v>7</v>
      </c>
      <c r="G81" s="514">
        <f t="shared" si="21"/>
        <v>0</v>
      </c>
      <c r="H81" s="514">
        <f t="shared" si="21"/>
        <v>15</v>
      </c>
      <c r="I81" s="514">
        <f t="shared" si="21"/>
        <v>0</v>
      </c>
      <c r="J81" s="514">
        <f t="shared" si="21"/>
        <v>6</v>
      </c>
      <c r="K81" s="514">
        <f t="shared" si="21"/>
        <v>0</v>
      </c>
      <c r="L81" s="514">
        <f t="shared" si="21"/>
        <v>3</v>
      </c>
      <c r="M81" s="514">
        <f t="shared" si="21"/>
        <v>0</v>
      </c>
      <c r="N81" s="514">
        <f t="shared" si="21"/>
        <v>10.000000000000004</v>
      </c>
      <c r="O81" s="514">
        <f t="shared" si="21"/>
        <v>0</v>
      </c>
      <c r="P81" s="514">
        <f t="shared" si="21"/>
        <v>18</v>
      </c>
      <c r="Q81" s="514">
        <f t="shared" si="21"/>
        <v>0</v>
      </c>
      <c r="R81" s="514">
        <f t="shared" si="21"/>
        <v>1</v>
      </c>
      <c r="S81" s="515">
        <f t="shared" si="18"/>
        <v>0</v>
      </c>
      <c r="T81" s="515">
        <f t="shared" si="18"/>
        <v>61</v>
      </c>
      <c r="U81" s="515">
        <f t="shared" si="19"/>
        <v>61</v>
      </c>
      <c r="V81" s="636" t="s">
        <v>19</v>
      </c>
      <c r="W81" s="1076"/>
    </row>
    <row r="82" spans="1:23" ht="15.75" x14ac:dyDescent="0.25">
      <c r="A82" s="1092" t="s">
        <v>46</v>
      </c>
      <c r="B82" s="637" t="s">
        <v>264</v>
      </c>
      <c r="C82" s="507">
        <v>0</v>
      </c>
      <c r="D82" s="507">
        <v>0</v>
      </c>
      <c r="E82" s="507">
        <v>0</v>
      </c>
      <c r="F82" s="507">
        <v>0</v>
      </c>
      <c r="G82" s="507">
        <v>0</v>
      </c>
      <c r="H82" s="507">
        <v>1</v>
      </c>
      <c r="I82" s="507">
        <v>0</v>
      </c>
      <c r="J82" s="507">
        <v>0</v>
      </c>
      <c r="K82" s="507">
        <v>0</v>
      </c>
      <c r="L82" s="507">
        <v>0</v>
      </c>
      <c r="M82" s="507">
        <v>0</v>
      </c>
      <c r="N82" s="507">
        <v>2</v>
      </c>
      <c r="O82" s="507">
        <v>2</v>
      </c>
      <c r="P82" s="507">
        <v>7</v>
      </c>
      <c r="Q82" s="507">
        <v>0</v>
      </c>
      <c r="R82" s="507">
        <v>0</v>
      </c>
      <c r="S82" s="505">
        <f t="shared" si="18"/>
        <v>2</v>
      </c>
      <c r="T82" s="505">
        <f t="shared" si="18"/>
        <v>10</v>
      </c>
      <c r="U82" s="505">
        <f t="shared" si="19"/>
        <v>12</v>
      </c>
      <c r="V82" s="634" t="s">
        <v>265</v>
      </c>
      <c r="W82" s="1075" t="s">
        <v>47</v>
      </c>
    </row>
    <row r="83" spans="1:23" ht="31.5" x14ac:dyDescent="0.25">
      <c r="A83" s="1074"/>
      <c r="B83" s="297" t="s">
        <v>266</v>
      </c>
      <c r="C83" s="300">
        <v>0</v>
      </c>
      <c r="D83" s="300">
        <v>0</v>
      </c>
      <c r="E83" s="300">
        <v>0</v>
      </c>
      <c r="F83" s="300">
        <v>0</v>
      </c>
      <c r="G83" s="300">
        <v>0</v>
      </c>
      <c r="H83" s="300">
        <v>0</v>
      </c>
      <c r="I83" s="300">
        <v>0</v>
      </c>
      <c r="J83" s="300">
        <v>1</v>
      </c>
      <c r="K83" s="300">
        <v>0</v>
      </c>
      <c r="L83" s="300">
        <v>0</v>
      </c>
      <c r="M83" s="300">
        <v>0</v>
      </c>
      <c r="N83" s="300">
        <v>5</v>
      </c>
      <c r="O83" s="300">
        <v>0</v>
      </c>
      <c r="P83" s="300">
        <v>8</v>
      </c>
      <c r="Q83" s="300">
        <v>0</v>
      </c>
      <c r="R83" s="300">
        <v>0</v>
      </c>
      <c r="S83" s="296">
        <f t="shared" si="18"/>
        <v>0</v>
      </c>
      <c r="T83" s="296">
        <f t="shared" si="18"/>
        <v>14</v>
      </c>
      <c r="U83" s="296">
        <f t="shared" si="19"/>
        <v>14</v>
      </c>
      <c r="V83" s="297" t="s">
        <v>267</v>
      </c>
      <c r="W83" s="1075"/>
    </row>
    <row r="84" spans="1:23" ht="15.75" x14ac:dyDescent="0.25">
      <c r="A84" s="1074"/>
      <c r="B84" s="589" t="s">
        <v>268</v>
      </c>
      <c r="C84" s="300">
        <v>0</v>
      </c>
      <c r="D84" s="300">
        <v>0</v>
      </c>
      <c r="E84" s="300">
        <v>0</v>
      </c>
      <c r="F84" s="300">
        <v>0</v>
      </c>
      <c r="G84" s="300">
        <v>0</v>
      </c>
      <c r="H84" s="300">
        <v>2</v>
      </c>
      <c r="I84" s="300">
        <v>0</v>
      </c>
      <c r="J84" s="300">
        <v>16</v>
      </c>
      <c r="K84" s="300">
        <v>0</v>
      </c>
      <c r="L84" s="300">
        <v>2</v>
      </c>
      <c r="M84" s="300">
        <v>0</v>
      </c>
      <c r="N84" s="300">
        <v>8</v>
      </c>
      <c r="O84" s="300">
        <v>0</v>
      </c>
      <c r="P84" s="300">
        <v>2</v>
      </c>
      <c r="Q84" s="300">
        <v>0</v>
      </c>
      <c r="R84" s="300">
        <v>0</v>
      </c>
      <c r="S84" s="296">
        <f t="shared" ref="S84:T88" si="22">SUM(Q84,O84,M84,K84,I84,G84,E84,C84)</f>
        <v>0</v>
      </c>
      <c r="T84" s="296">
        <f t="shared" si="22"/>
        <v>30</v>
      </c>
      <c r="U84" s="296">
        <f t="shared" si="19"/>
        <v>30</v>
      </c>
      <c r="V84" s="297" t="s">
        <v>269</v>
      </c>
      <c r="W84" s="1075"/>
    </row>
    <row r="85" spans="1:23" ht="31.5" x14ac:dyDescent="0.25">
      <c r="A85" s="1074"/>
      <c r="B85" s="589" t="s">
        <v>270</v>
      </c>
      <c r="C85" s="300">
        <v>0</v>
      </c>
      <c r="D85" s="300">
        <v>0</v>
      </c>
      <c r="E85" s="300">
        <v>0</v>
      </c>
      <c r="F85" s="300">
        <v>4</v>
      </c>
      <c r="G85" s="300">
        <v>0</v>
      </c>
      <c r="H85" s="300">
        <v>4</v>
      </c>
      <c r="I85" s="300">
        <v>0</v>
      </c>
      <c r="J85" s="300">
        <v>15</v>
      </c>
      <c r="K85" s="300">
        <v>0</v>
      </c>
      <c r="L85" s="300">
        <v>2</v>
      </c>
      <c r="M85" s="300">
        <v>0</v>
      </c>
      <c r="N85" s="300">
        <v>16</v>
      </c>
      <c r="O85" s="300">
        <v>0</v>
      </c>
      <c r="P85" s="300">
        <v>2</v>
      </c>
      <c r="Q85" s="300">
        <v>0</v>
      </c>
      <c r="R85" s="300">
        <v>0</v>
      </c>
      <c r="S85" s="296">
        <f t="shared" si="22"/>
        <v>0</v>
      </c>
      <c r="T85" s="296">
        <f t="shared" si="22"/>
        <v>43</v>
      </c>
      <c r="U85" s="296">
        <f t="shared" si="19"/>
        <v>43</v>
      </c>
      <c r="V85" s="297" t="s">
        <v>271</v>
      </c>
      <c r="W85" s="1075"/>
    </row>
    <row r="86" spans="1:23" ht="47.25" x14ac:dyDescent="0.25">
      <c r="A86" s="1074"/>
      <c r="B86" s="504" t="s">
        <v>272</v>
      </c>
      <c r="C86" s="300">
        <v>2</v>
      </c>
      <c r="D86" s="300">
        <v>0</v>
      </c>
      <c r="E86" s="300">
        <v>0</v>
      </c>
      <c r="F86" s="300">
        <v>1</v>
      </c>
      <c r="G86" s="300">
        <v>0</v>
      </c>
      <c r="H86" s="300">
        <v>0</v>
      </c>
      <c r="I86" s="300">
        <v>1</v>
      </c>
      <c r="J86" s="300">
        <v>0</v>
      </c>
      <c r="K86" s="300">
        <v>0</v>
      </c>
      <c r="L86" s="300">
        <v>0</v>
      </c>
      <c r="M86" s="300">
        <v>0</v>
      </c>
      <c r="N86" s="300">
        <v>0</v>
      </c>
      <c r="O86" s="300">
        <v>0</v>
      </c>
      <c r="P86" s="300">
        <v>0</v>
      </c>
      <c r="Q86" s="300">
        <v>0</v>
      </c>
      <c r="R86" s="300">
        <v>0</v>
      </c>
      <c r="S86" s="296">
        <f t="shared" si="22"/>
        <v>3</v>
      </c>
      <c r="T86" s="296">
        <f t="shared" si="22"/>
        <v>1</v>
      </c>
      <c r="U86" s="296">
        <f t="shared" si="19"/>
        <v>4</v>
      </c>
      <c r="V86" s="297" t="s">
        <v>273</v>
      </c>
      <c r="W86" s="1075"/>
    </row>
    <row r="87" spans="1:23" ht="18.75" customHeight="1" x14ac:dyDescent="0.25">
      <c r="A87" s="1074"/>
      <c r="B87" s="589" t="s">
        <v>4</v>
      </c>
      <c r="C87" s="300">
        <v>14</v>
      </c>
      <c r="D87" s="300">
        <v>5</v>
      </c>
      <c r="E87" s="300">
        <v>9</v>
      </c>
      <c r="F87" s="300">
        <v>14</v>
      </c>
      <c r="G87" s="300">
        <v>1</v>
      </c>
      <c r="H87" s="300">
        <v>6.0000000000000018</v>
      </c>
      <c r="I87" s="300">
        <v>0</v>
      </c>
      <c r="J87" s="300">
        <v>2</v>
      </c>
      <c r="K87" s="300">
        <v>0</v>
      </c>
      <c r="L87" s="300">
        <v>0</v>
      </c>
      <c r="M87" s="300">
        <v>1</v>
      </c>
      <c r="N87" s="300">
        <v>2</v>
      </c>
      <c r="O87" s="300">
        <v>0</v>
      </c>
      <c r="P87" s="300">
        <v>0</v>
      </c>
      <c r="Q87" s="300">
        <v>0</v>
      </c>
      <c r="R87" s="300">
        <v>0</v>
      </c>
      <c r="S87" s="296">
        <f t="shared" si="22"/>
        <v>25</v>
      </c>
      <c r="T87" s="296">
        <f t="shared" si="22"/>
        <v>29</v>
      </c>
      <c r="U87" s="296">
        <f t="shared" si="19"/>
        <v>54</v>
      </c>
      <c r="V87" s="589" t="s">
        <v>27</v>
      </c>
      <c r="W87" s="1075"/>
    </row>
    <row r="88" spans="1:23" ht="24" customHeight="1" x14ac:dyDescent="0.25">
      <c r="A88" s="1093"/>
      <c r="B88" s="591" t="s">
        <v>28</v>
      </c>
      <c r="C88" s="514">
        <f>SUM(C82:C87)</f>
        <v>16</v>
      </c>
      <c r="D88" s="514">
        <f t="shared" ref="D88:R88" si="23">SUM(D82:D87)</f>
        <v>5</v>
      </c>
      <c r="E88" s="514">
        <f t="shared" si="23"/>
        <v>9</v>
      </c>
      <c r="F88" s="514">
        <f t="shared" si="23"/>
        <v>19</v>
      </c>
      <c r="G88" s="514">
        <f t="shared" si="23"/>
        <v>1</v>
      </c>
      <c r="H88" s="514">
        <f t="shared" si="23"/>
        <v>13.000000000000002</v>
      </c>
      <c r="I88" s="514">
        <f t="shared" si="23"/>
        <v>1</v>
      </c>
      <c r="J88" s="514">
        <f t="shared" si="23"/>
        <v>34</v>
      </c>
      <c r="K88" s="514">
        <f t="shared" si="23"/>
        <v>0</v>
      </c>
      <c r="L88" s="514">
        <f t="shared" si="23"/>
        <v>4</v>
      </c>
      <c r="M88" s="514">
        <f t="shared" si="23"/>
        <v>1</v>
      </c>
      <c r="N88" s="514">
        <f t="shared" si="23"/>
        <v>33</v>
      </c>
      <c r="O88" s="514">
        <f t="shared" si="23"/>
        <v>2</v>
      </c>
      <c r="P88" s="514">
        <f t="shared" si="23"/>
        <v>19</v>
      </c>
      <c r="Q88" s="514">
        <f t="shared" si="23"/>
        <v>0</v>
      </c>
      <c r="R88" s="514">
        <f t="shared" si="23"/>
        <v>0</v>
      </c>
      <c r="S88" s="515">
        <f t="shared" si="22"/>
        <v>30</v>
      </c>
      <c r="T88" s="515">
        <f t="shared" si="22"/>
        <v>127</v>
      </c>
      <c r="U88" s="515">
        <f t="shared" si="19"/>
        <v>157</v>
      </c>
      <c r="V88" s="591" t="s">
        <v>19</v>
      </c>
      <c r="W88" s="1076"/>
    </row>
    <row r="89" spans="1:23" ht="24" customHeight="1" x14ac:dyDescent="0.25">
      <c r="A89" s="298"/>
      <c r="B89" s="298"/>
      <c r="C89" s="508"/>
      <c r="D89" s="508"/>
      <c r="E89" s="508"/>
      <c r="F89" s="508"/>
      <c r="G89" s="508"/>
      <c r="H89" s="508"/>
      <c r="I89" s="508"/>
      <c r="J89" s="508"/>
      <c r="K89" s="508"/>
      <c r="L89" s="508"/>
      <c r="M89" s="508"/>
      <c r="N89" s="508"/>
      <c r="O89" s="508"/>
      <c r="P89" s="508"/>
      <c r="Q89" s="508"/>
      <c r="R89" s="508"/>
      <c r="S89" s="511"/>
      <c r="T89" s="511"/>
      <c r="U89" s="511"/>
      <c r="V89" s="298"/>
      <c r="W89" s="670"/>
    </row>
    <row r="90" spans="1:23" ht="24" customHeight="1" thickBot="1" x14ac:dyDescent="0.3">
      <c r="A90" s="1069" t="s">
        <v>397</v>
      </c>
      <c r="B90" s="1069"/>
      <c r="C90" s="1069"/>
      <c r="D90" s="1069"/>
      <c r="E90" s="1069"/>
      <c r="F90" s="1069"/>
      <c r="G90" s="1069"/>
      <c r="H90" s="1069"/>
      <c r="I90" s="1069"/>
      <c r="J90" s="1069"/>
      <c r="K90" s="1069"/>
      <c r="L90" s="1069"/>
      <c r="M90" s="1069"/>
      <c r="N90" s="1069"/>
      <c r="O90" s="1069"/>
      <c r="P90" s="1069"/>
      <c r="Q90" s="1069"/>
      <c r="R90" s="1069"/>
      <c r="S90" s="1069"/>
      <c r="T90" s="1069"/>
      <c r="U90" s="1069"/>
      <c r="V90" s="1082" t="s">
        <v>278</v>
      </c>
      <c r="W90" s="1082"/>
    </row>
    <row r="91" spans="1:23" ht="22.5" customHeight="1" thickTop="1" x14ac:dyDescent="0.25">
      <c r="A91" s="1083" t="s">
        <v>30</v>
      </c>
      <c r="B91" s="1070" t="s">
        <v>244</v>
      </c>
      <c r="C91" s="1086" t="s">
        <v>245</v>
      </c>
      <c r="D91" s="1086"/>
      <c r="E91" s="1070" t="s">
        <v>246</v>
      </c>
      <c r="F91" s="1070"/>
      <c r="G91" s="1070" t="s">
        <v>247</v>
      </c>
      <c r="H91" s="1070"/>
      <c r="I91" s="1070" t="s">
        <v>248</v>
      </c>
      <c r="J91" s="1070"/>
      <c r="K91" s="1070" t="s">
        <v>249</v>
      </c>
      <c r="L91" s="1070"/>
      <c r="M91" s="1070" t="s">
        <v>250</v>
      </c>
      <c r="N91" s="1070"/>
      <c r="O91" s="1070" t="s">
        <v>251</v>
      </c>
      <c r="P91" s="1070"/>
      <c r="Q91" s="1070" t="s">
        <v>252</v>
      </c>
      <c r="R91" s="1070"/>
      <c r="S91" s="1070" t="s">
        <v>28</v>
      </c>
      <c r="T91" s="1070"/>
      <c r="U91" s="1070"/>
      <c r="V91" s="1070" t="s">
        <v>253</v>
      </c>
      <c r="W91" s="1094" t="s">
        <v>32</v>
      </c>
    </row>
    <row r="92" spans="1:23" ht="28.5" customHeight="1" x14ac:dyDescent="0.25">
      <c r="A92" s="1084"/>
      <c r="B92" s="1074"/>
      <c r="C92" s="1066" t="s">
        <v>254</v>
      </c>
      <c r="D92" s="1066"/>
      <c r="E92" s="1066" t="s">
        <v>255</v>
      </c>
      <c r="F92" s="1066"/>
      <c r="G92" s="1067" t="s">
        <v>256</v>
      </c>
      <c r="H92" s="1067"/>
      <c r="I92" s="1067" t="s">
        <v>257</v>
      </c>
      <c r="J92" s="1067"/>
      <c r="K92" s="1066" t="s">
        <v>258</v>
      </c>
      <c r="L92" s="1066"/>
      <c r="M92" s="1066" t="s">
        <v>259</v>
      </c>
      <c r="N92" s="1066"/>
      <c r="O92" s="1066" t="s">
        <v>260</v>
      </c>
      <c r="P92" s="1066"/>
      <c r="Q92" s="1066" t="s">
        <v>261</v>
      </c>
      <c r="R92" s="1066"/>
      <c r="S92" s="1066" t="s">
        <v>19</v>
      </c>
      <c r="T92" s="1066"/>
      <c r="U92" s="1066"/>
      <c r="V92" s="1074"/>
      <c r="W92" s="1095"/>
    </row>
    <row r="93" spans="1:23" ht="15.75" x14ac:dyDescent="0.25">
      <c r="A93" s="1084"/>
      <c r="B93" s="1074"/>
      <c r="C93" s="668" t="s">
        <v>13</v>
      </c>
      <c r="D93" s="668" t="s">
        <v>351</v>
      </c>
      <c r="E93" s="668" t="s">
        <v>13</v>
      </c>
      <c r="F93" s="668" t="s">
        <v>351</v>
      </c>
      <c r="G93" s="668" t="s">
        <v>13</v>
      </c>
      <c r="H93" s="668" t="s">
        <v>351</v>
      </c>
      <c r="I93" s="668" t="s">
        <v>13</v>
      </c>
      <c r="J93" s="668" t="s">
        <v>351</v>
      </c>
      <c r="K93" s="668" t="s">
        <v>13</v>
      </c>
      <c r="L93" s="668" t="s">
        <v>351</v>
      </c>
      <c r="M93" s="668" t="s">
        <v>13</v>
      </c>
      <c r="N93" s="668" t="s">
        <v>351</v>
      </c>
      <c r="O93" s="668" t="s">
        <v>13</v>
      </c>
      <c r="P93" s="668" t="s">
        <v>351</v>
      </c>
      <c r="Q93" s="668" t="s">
        <v>13</v>
      </c>
      <c r="R93" s="668" t="s">
        <v>351</v>
      </c>
      <c r="S93" s="668" t="s">
        <v>13</v>
      </c>
      <c r="T93" s="668" t="s">
        <v>351</v>
      </c>
      <c r="U93" s="668" t="s">
        <v>15</v>
      </c>
      <c r="V93" s="1074"/>
      <c r="W93" s="1095"/>
    </row>
    <row r="94" spans="1:23" ht="21" customHeight="1" thickBot="1" x14ac:dyDescent="0.3">
      <c r="A94" s="1085"/>
      <c r="B94" s="1101"/>
      <c r="C94" s="669" t="s">
        <v>17</v>
      </c>
      <c r="D94" s="669" t="s">
        <v>18</v>
      </c>
      <c r="E94" s="669" t="s">
        <v>17</v>
      </c>
      <c r="F94" s="669" t="s">
        <v>18</v>
      </c>
      <c r="G94" s="669" t="s">
        <v>17</v>
      </c>
      <c r="H94" s="669" t="s">
        <v>18</v>
      </c>
      <c r="I94" s="669" t="s">
        <v>17</v>
      </c>
      <c r="J94" s="669" t="s">
        <v>18</v>
      </c>
      <c r="K94" s="669" t="s">
        <v>17</v>
      </c>
      <c r="L94" s="669" t="s">
        <v>18</v>
      </c>
      <c r="M94" s="669" t="s">
        <v>17</v>
      </c>
      <c r="N94" s="669" t="s">
        <v>18</v>
      </c>
      <c r="O94" s="669" t="s">
        <v>17</v>
      </c>
      <c r="P94" s="669" t="s">
        <v>18</v>
      </c>
      <c r="Q94" s="669" t="s">
        <v>17</v>
      </c>
      <c r="R94" s="669" t="s">
        <v>18</v>
      </c>
      <c r="S94" s="669" t="s">
        <v>17</v>
      </c>
      <c r="T94" s="669" t="s">
        <v>18</v>
      </c>
      <c r="U94" s="669" t="s">
        <v>263</v>
      </c>
      <c r="V94" s="1101"/>
      <c r="W94" s="1096"/>
    </row>
    <row r="95" spans="1:23" ht="16.5" thickTop="1" x14ac:dyDescent="0.25">
      <c r="A95" s="1068" t="s">
        <v>48</v>
      </c>
      <c r="B95" s="675" t="s">
        <v>264</v>
      </c>
      <c r="C95" s="507">
        <v>0</v>
      </c>
      <c r="D95" s="507">
        <v>0</v>
      </c>
      <c r="E95" s="507">
        <v>0</v>
      </c>
      <c r="F95" s="507">
        <v>0</v>
      </c>
      <c r="G95" s="507">
        <v>0</v>
      </c>
      <c r="H95" s="507">
        <v>1.0000000000000002</v>
      </c>
      <c r="I95" s="507">
        <v>0</v>
      </c>
      <c r="J95" s="507">
        <v>4.0000000000000009</v>
      </c>
      <c r="K95" s="507">
        <v>0</v>
      </c>
      <c r="L95" s="507">
        <v>0</v>
      </c>
      <c r="M95" s="507">
        <v>0</v>
      </c>
      <c r="N95" s="507">
        <v>6.0000000000000018</v>
      </c>
      <c r="O95" s="507">
        <v>0</v>
      </c>
      <c r="P95" s="507">
        <v>14</v>
      </c>
      <c r="Q95" s="507">
        <v>0</v>
      </c>
      <c r="R95" s="507">
        <v>4</v>
      </c>
      <c r="S95" s="505">
        <f t="shared" ref="S95:T110" si="24">SUM(Q95,O95,M95,K95,I95,G95,E95,C95)</f>
        <v>0</v>
      </c>
      <c r="T95" s="505">
        <f t="shared" si="24"/>
        <v>29</v>
      </c>
      <c r="U95" s="505">
        <f t="shared" ref="U95:U115" si="25">SUM(S95:T95)</f>
        <v>29</v>
      </c>
      <c r="V95" s="671" t="s">
        <v>265</v>
      </c>
      <c r="W95" s="1075" t="s">
        <v>49</v>
      </c>
    </row>
    <row r="96" spans="1:23" ht="31.5" x14ac:dyDescent="0.25">
      <c r="A96" s="1068"/>
      <c r="B96" s="297" t="s">
        <v>266</v>
      </c>
      <c r="C96" s="300">
        <v>0</v>
      </c>
      <c r="D96" s="300">
        <v>0</v>
      </c>
      <c r="E96" s="300">
        <v>0</v>
      </c>
      <c r="F96" s="300">
        <v>0</v>
      </c>
      <c r="G96" s="300">
        <v>0</v>
      </c>
      <c r="H96" s="300">
        <v>3.0000000000000004</v>
      </c>
      <c r="I96" s="300">
        <v>0</v>
      </c>
      <c r="J96" s="300">
        <v>3</v>
      </c>
      <c r="K96" s="300">
        <v>0</v>
      </c>
      <c r="L96" s="300">
        <v>1</v>
      </c>
      <c r="M96" s="300">
        <v>0</v>
      </c>
      <c r="N96" s="300">
        <v>4.0000000000000009</v>
      </c>
      <c r="O96" s="300">
        <v>0</v>
      </c>
      <c r="P96" s="300">
        <v>9</v>
      </c>
      <c r="Q96" s="300">
        <v>0</v>
      </c>
      <c r="R96" s="300">
        <v>0</v>
      </c>
      <c r="S96" s="296">
        <f t="shared" si="24"/>
        <v>0</v>
      </c>
      <c r="T96" s="296">
        <f t="shared" si="24"/>
        <v>20</v>
      </c>
      <c r="U96" s="296">
        <f t="shared" si="25"/>
        <v>20</v>
      </c>
      <c r="V96" s="297" t="s">
        <v>267</v>
      </c>
      <c r="W96" s="1075"/>
    </row>
    <row r="97" spans="1:23" ht="15.75" x14ac:dyDescent="0.25">
      <c r="A97" s="1068"/>
      <c r="B97" s="673" t="s">
        <v>268</v>
      </c>
      <c r="C97" s="300">
        <v>0</v>
      </c>
      <c r="D97" s="300">
        <v>0</v>
      </c>
      <c r="E97" s="300">
        <v>0</v>
      </c>
      <c r="F97" s="300">
        <v>2</v>
      </c>
      <c r="G97" s="300">
        <v>0</v>
      </c>
      <c r="H97" s="300">
        <v>6</v>
      </c>
      <c r="I97" s="300">
        <v>0</v>
      </c>
      <c r="J97" s="300">
        <v>7.0000000000000009</v>
      </c>
      <c r="K97" s="300">
        <v>0</v>
      </c>
      <c r="L97" s="300">
        <v>2</v>
      </c>
      <c r="M97" s="300">
        <v>0</v>
      </c>
      <c r="N97" s="300">
        <v>16.000000000000004</v>
      </c>
      <c r="O97" s="300">
        <v>0</v>
      </c>
      <c r="P97" s="300">
        <v>34</v>
      </c>
      <c r="Q97" s="300">
        <v>0</v>
      </c>
      <c r="R97" s="300">
        <v>0</v>
      </c>
      <c r="S97" s="296">
        <f t="shared" si="24"/>
        <v>0</v>
      </c>
      <c r="T97" s="296">
        <f t="shared" si="24"/>
        <v>67</v>
      </c>
      <c r="U97" s="296">
        <f t="shared" si="25"/>
        <v>67</v>
      </c>
      <c r="V97" s="297" t="s">
        <v>269</v>
      </c>
      <c r="W97" s="1075"/>
    </row>
    <row r="98" spans="1:23" ht="19.5" customHeight="1" x14ac:dyDescent="0.25">
      <c r="A98" s="1068"/>
      <c r="B98" s="673" t="s">
        <v>270</v>
      </c>
      <c r="C98" s="300">
        <v>0</v>
      </c>
      <c r="D98" s="300">
        <v>0</v>
      </c>
      <c r="E98" s="300">
        <v>0</v>
      </c>
      <c r="F98" s="300">
        <v>28</v>
      </c>
      <c r="G98" s="300">
        <v>0</v>
      </c>
      <c r="H98" s="300">
        <v>17.000000000000004</v>
      </c>
      <c r="I98" s="300">
        <v>0</v>
      </c>
      <c r="J98" s="300">
        <v>13</v>
      </c>
      <c r="K98" s="300">
        <v>0</v>
      </c>
      <c r="L98" s="300">
        <v>4.0000000000000018</v>
      </c>
      <c r="M98" s="300">
        <v>0</v>
      </c>
      <c r="N98" s="300">
        <v>6</v>
      </c>
      <c r="O98" s="300">
        <v>0</v>
      </c>
      <c r="P98" s="300">
        <v>3.0000000000000004</v>
      </c>
      <c r="Q98" s="300">
        <v>0</v>
      </c>
      <c r="R98" s="300">
        <v>0</v>
      </c>
      <c r="S98" s="296">
        <f t="shared" si="24"/>
        <v>0</v>
      </c>
      <c r="T98" s="296">
        <f t="shared" si="24"/>
        <v>71</v>
      </c>
      <c r="U98" s="296">
        <f t="shared" si="25"/>
        <v>71</v>
      </c>
      <c r="V98" s="524" t="s">
        <v>271</v>
      </c>
      <c r="W98" s="1075"/>
    </row>
    <row r="99" spans="1:23" ht="30" customHeight="1" x14ac:dyDescent="0.25">
      <c r="A99" s="1068"/>
      <c r="B99" s="504" t="s">
        <v>272</v>
      </c>
      <c r="C99" s="300">
        <v>0</v>
      </c>
      <c r="D99" s="300">
        <v>0</v>
      </c>
      <c r="E99" s="300">
        <v>0</v>
      </c>
      <c r="F99" s="300">
        <v>2</v>
      </c>
      <c r="G99" s="300">
        <v>1.0000000000000002</v>
      </c>
      <c r="H99" s="300">
        <v>4.0000000000000018</v>
      </c>
      <c r="I99" s="300">
        <v>0</v>
      </c>
      <c r="J99" s="300">
        <v>3</v>
      </c>
      <c r="K99" s="300">
        <v>0</v>
      </c>
      <c r="L99" s="300">
        <v>0</v>
      </c>
      <c r="M99" s="300">
        <v>0</v>
      </c>
      <c r="N99" s="300">
        <v>0</v>
      </c>
      <c r="O99" s="300">
        <v>0</v>
      </c>
      <c r="P99" s="300">
        <v>1.0000000000000004</v>
      </c>
      <c r="Q99" s="300">
        <v>0</v>
      </c>
      <c r="R99" s="300">
        <v>0</v>
      </c>
      <c r="S99" s="296">
        <f t="shared" si="24"/>
        <v>1.0000000000000002</v>
      </c>
      <c r="T99" s="296">
        <f t="shared" si="24"/>
        <v>10.000000000000002</v>
      </c>
      <c r="U99" s="296">
        <f t="shared" si="25"/>
        <v>11.000000000000002</v>
      </c>
      <c r="V99" s="297" t="s">
        <v>273</v>
      </c>
      <c r="W99" s="1075"/>
    </row>
    <row r="100" spans="1:23" ht="19.5" customHeight="1" x14ac:dyDescent="0.25">
      <c r="A100" s="1068"/>
      <c r="B100" s="673" t="s">
        <v>4</v>
      </c>
      <c r="C100" s="300">
        <v>0</v>
      </c>
      <c r="D100" s="300">
        <v>0</v>
      </c>
      <c r="E100" s="300">
        <v>1</v>
      </c>
      <c r="F100" s="300">
        <v>0</v>
      </c>
      <c r="G100" s="300">
        <v>0</v>
      </c>
      <c r="H100" s="300">
        <v>2.0000000000000009</v>
      </c>
      <c r="I100" s="300">
        <v>2.0000000000000009</v>
      </c>
      <c r="J100" s="300">
        <v>4.0000000000000018</v>
      </c>
      <c r="K100" s="300">
        <v>0</v>
      </c>
      <c r="L100" s="300">
        <v>0</v>
      </c>
      <c r="M100" s="300">
        <v>1</v>
      </c>
      <c r="N100" s="300">
        <v>5</v>
      </c>
      <c r="O100" s="300">
        <v>1</v>
      </c>
      <c r="P100" s="300">
        <v>2.0000000000000009</v>
      </c>
      <c r="Q100" s="300">
        <v>1.0000000000000002</v>
      </c>
      <c r="R100" s="300">
        <v>0</v>
      </c>
      <c r="S100" s="296">
        <f t="shared" si="24"/>
        <v>6.0000000000000009</v>
      </c>
      <c r="T100" s="296">
        <f t="shared" si="24"/>
        <v>13.000000000000004</v>
      </c>
      <c r="U100" s="296">
        <f t="shared" si="25"/>
        <v>19.000000000000004</v>
      </c>
      <c r="V100" s="673" t="s">
        <v>27</v>
      </c>
      <c r="W100" s="1075"/>
    </row>
    <row r="101" spans="1:23" ht="33" customHeight="1" x14ac:dyDescent="0.25">
      <c r="A101" s="1068"/>
      <c r="B101" s="676" t="s">
        <v>28</v>
      </c>
      <c r="C101" s="301">
        <f t="shared" ref="C101:R101" si="26">SUM(C95:C100)</f>
        <v>0</v>
      </c>
      <c r="D101" s="301">
        <f t="shared" si="26"/>
        <v>0</v>
      </c>
      <c r="E101" s="301">
        <f t="shared" si="26"/>
        <v>1</v>
      </c>
      <c r="F101" s="301">
        <f t="shared" si="26"/>
        <v>32</v>
      </c>
      <c r="G101" s="301">
        <f t="shared" si="26"/>
        <v>1.0000000000000002</v>
      </c>
      <c r="H101" s="301">
        <f t="shared" si="26"/>
        <v>33.000000000000007</v>
      </c>
      <c r="I101" s="301">
        <f t="shared" si="26"/>
        <v>2.0000000000000009</v>
      </c>
      <c r="J101" s="301">
        <f t="shared" si="26"/>
        <v>34</v>
      </c>
      <c r="K101" s="301">
        <f t="shared" si="26"/>
        <v>0</v>
      </c>
      <c r="L101" s="301">
        <f t="shared" si="26"/>
        <v>7.0000000000000018</v>
      </c>
      <c r="M101" s="301">
        <f t="shared" si="26"/>
        <v>1</v>
      </c>
      <c r="N101" s="301">
        <f t="shared" si="26"/>
        <v>37.000000000000007</v>
      </c>
      <c r="O101" s="301">
        <f t="shared" si="26"/>
        <v>1</v>
      </c>
      <c r="P101" s="301">
        <f t="shared" si="26"/>
        <v>63</v>
      </c>
      <c r="Q101" s="301">
        <f t="shared" si="26"/>
        <v>1.0000000000000002</v>
      </c>
      <c r="R101" s="301">
        <f t="shared" si="26"/>
        <v>4</v>
      </c>
      <c r="S101" s="692">
        <f t="shared" si="24"/>
        <v>7.0000000000000009</v>
      </c>
      <c r="T101" s="692">
        <f t="shared" si="24"/>
        <v>210</v>
      </c>
      <c r="U101" s="692">
        <f t="shared" si="25"/>
        <v>217</v>
      </c>
      <c r="V101" s="676" t="s">
        <v>19</v>
      </c>
      <c r="W101" s="1075"/>
    </row>
    <row r="102" spans="1:23" ht="21.75" customHeight="1" x14ac:dyDescent="0.25">
      <c r="A102" s="1078" t="s">
        <v>50</v>
      </c>
      <c r="B102" s="677" t="s">
        <v>264</v>
      </c>
      <c r="C102" s="516">
        <v>0</v>
      </c>
      <c r="D102" s="516">
        <v>0</v>
      </c>
      <c r="E102" s="516">
        <v>0</v>
      </c>
      <c r="F102" s="516">
        <v>0</v>
      </c>
      <c r="G102" s="516">
        <v>0</v>
      </c>
      <c r="H102" s="516">
        <v>0</v>
      </c>
      <c r="I102" s="516">
        <v>0</v>
      </c>
      <c r="J102" s="516">
        <v>0</v>
      </c>
      <c r="K102" s="516">
        <v>0</v>
      </c>
      <c r="L102" s="516">
        <v>0</v>
      </c>
      <c r="M102" s="516">
        <v>1.0000000000000002</v>
      </c>
      <c r="N102" s="516">
        <v>7</v>
      </c>
      <c r="O102" s="516">
        <v>0</v>
      </c>
      <c r="P102" s="516">
        <v>6</v>
      </c>
      <c r="Q102" s="516">
        <v>0</v>
      </c>
      <c r="R102" s="516">
        <v>0</v>
      </c>
      <c r="S102" s="518">
        <f t="shared" si="24"/>
        <v>1.0000000000000002</v>
      </c>
      <c r="T102" s="518">
        <f t="shared" si="24"/>
        <v>13</v>
      </c>
      <c r="U102" s="518">
        <f t="shared" si="25"/>
        <v>14</v>
      </c>
      <c r="V102" s="517" t="s">
        <v>265</v>
      </c>
      <c r="W102" s="1077" t="s">
        <v>51</v>
      </c>
    </row>
    <row r="103" spans="1:23" ht="31.5" x14ac:dyDescent="0.25">
      <c r="A103" s="1072"/>
      <c r="B103" s="297" t="s">
        <v>266</v>
      </c>
      <c r="C103" s="300">
        <v>0</v>
      </c>
      <c r="D103" s="300">
        <v>0</v>
      </c>
      <c r="E103" s="300">
        <v>0</v>
      </c>
      <c r="F103" s="300">
        <v>0</v>
      </c>
      <c r="G103" s="300">
        <v>0</v>
      </c>
      <c r="H103" s="300">
        <v>0</v>
      </c>
      <c r="I103" s="300">
        <v>0</v>
      </c>
      <c r="J103" s="300">
        <v>1.0000000000000002</v>
      </c>
      <c r="K103" s="300">
        <v>0</v>
      </c>
      <c r="L103" s="300">
        <v>0</v>
      </c>
      <c r="M103" s="300">
        <v>0</v>
      </c>
      <c r="N103" s="300">
        <v>4</v>
      </c>
      <c r="O103" s="300">
        <v>0</v>
      </c>
      <c r="P103" s="300">
        <v>5</v>
      </c>
      <c r="Q103" s="300">
        <v>0</v>
      </c>
      <c r="R103" s="300">
        <v>0</v>
      </c>
      <c r="S103" s="296">
        <f t="shared" si="24"/>
        <v>0</v>
      </c>
      <c r="T103" s="296">
        <f t="shared" si="24"/>
        <v>10</v>
      </c>
      <c r="U103" s="296">
        <f t="shared" si="25"/>
        <v>10</v>
      </c>
      <c r="V103" s="297" t="s">
        <v>267</v>
      </c>
      <c r="W103" s="1075"/>
    </row>
    <row r="104" spans="1:23" ht="21.75" customHeight="1" x14ac:dyDescent="0.25">
      <c r="A104" s="1072"/>
      <c r="B104" s="673" t="s">
        <v>268</v>
      </c>
      <c r="C104" s="300">
        <v>0</v>
      </c>
      <c r="D104" s="300">
        <v>0</v>
      </c>
      <c r="E104" s="300">
        <v>0</v>
      </c>
      <c r="F104" s="300">
        <v>0</v>
      </c>
      <c r="G104" s="300">
        <v>0</v>
      </c>
      <c r="H104" s="300">
        <v>0</v>
      </c>
      <c r="I104" s="300">
        <v>0</v>
      </c>
      <c r="J104" s="300">
        <v>3</v>
      </c>
      <c r="K104" s="300">
        <v>0</v>
      </c>
      <c r="L104" s="300">
        <v>0</v>
      </c>
      <c r="M104" s="300">
        <v>0</v>
      </c>
      <c r="N104" s="300">
        <v>6</v>
      </c>
      <c r="O104" s="300">
        <v>0</v>
      </c>
      <c r="P104" s="300">
        <v>16</v>
      </c>
      <c r="Q104" s="300">
        <v>0</v>
      </c>
      <c r="R104" s="300">
        <v>0</v>
      </c>
      <c r="S104" s="296">
        <f t="shared" si="24"/>
        <v>0</v>
      </c>
      <c r="T104" s="296">
        <f t="shared" si="24"/>
        <v>25</v>
      </c>
      <c r="U104" s="296">
        <f t="shared" si="25"/>
        <v>25</v>
      </c>
      <c r="V104" s="297" t="s">
        <v>269</v>
      </c>
      <c r="W104" s="1075"/>
    </row>
    <row r="105" spans="1:23" ht="36.75" customHeight="1" x14ac:dyDescent="0.25">
      <c r="A105" s="1072"/>
      <c r="B105" s="673" t="s">
        <v>270</v>
      </c>
      <c r="C105" s="300">
        <v>0</v>
      </c>
      <c r="D105" s="300">
        <v>7</v>
      </c>
      <c r="E105" s="300">
        <v>0</v>
      </c>
      <c r="F105" s="300">
        <v>6</v>
      </c>
      <c r="G105" s="300">
        <v>0</v>
      </c>
      <c r="H105" s="300">
        <v>14.000000000000004</v>
      </c>
      <c r="I105" s="300">
        <v>0</v>
      </c>
      <c r="J105" s="300">
        <v>5.0000000000000009</v>
      </c>
      <c r="K105" s="300">
        <v>0</v>
      </c>
      <c r="L105" s="300">
        <v>0</v>
      </c>
      <c r="M105" s="300">
        <v>0</v>
      </c>
      <c r="N105" s="300">
        <v>5</v>
      </c>
      <c r="O105" s="300">
        <v>0</v>
      </c>
      <c r="P105" s="300">
        <v>4.0000000000000009</v>
      </c>
      <c r="Q105" s="300">
        <v>0</v>
      </c>
      <c r="R105" s="300">
        <v>0</v>
      </c>
      <c r="S105" s="296">
        <f t="shared" si="24"/>
        <v>0</v>
      </c>
      <c r="T105" s="296">
        <f t="shared" si="24"/>
        <v>41</v>
      </c>
      <c r="U105" s="296">
        <f t="shared" si="25"/>
        <v>41</v>
      </c>
      <c r="V105" s="297" t="s">
        <v>271</v>
      </c>
      <c r="W105" s="1075"/>
    </row>
    <row r="106" spans="1:23" ht="30" customHeight="1" x14ac:dyDescent="0.25">
      <c r="A106" s="1072"/>
      <c r="B106" s="504" t="s">
        <v>272</v>
      </c>
      <c r="C106" s="300">
        <v>0</v>
      </c>
      <c r="D106" s="300">
        <v>0</v>
      </c>
      <c r="E106" s="300">
        <v>0</v>
      </c>
      <c r="F106" s="300">
        <v>0</v>
      </c>
      <c r="G106" s="300">
        <v>0</v>
      </c>
      <c r="H106" s="300">
        <v>0</v>
      </c>
      <c r="I106" s="300">
        <v>0</v>
      </c>
      <c r="J106" s="300">
        <v>1</v>
      </c>
      <c r="K106" s="300">
        <v>0</v>
      </c>
      <c r="L106" s="300">
        <v>0</v>
      </c>
      <c r="M106" s="300">
        <v>0</v>
      </c>
      <c r="N106" s="300">
        <v>0</v>
      </c>
      <c r="O106" s="300">
        <v>0</v>
      </c>
      <c r="P106" s="300">
        <v>0</v>
      </c>
      <c r="Q106" s="300">
        <v>0</v>
      </c>
      <c r="R106" s="300">
        <v>0</v>
      </c>
      <c r="S106" s="296">
        <f t="shared" si="24"/>
        <v>0</v>
      </c>
      <c r="T106" s="296">
        <f t="shared" si="24"/>
        <v>1</v>
      </c>
      <c r="U106" s="296">
        <f t="shared" si="25"/>
        <v>1</v>
      </c>
      <c r="V106" s="297" t="s">
        <v>273</v>
      </c>
      <c r="W106" s="1075"/>
    </row>
    <row r="107" spans="1:23" ht="18.75" customHeight="1" x14ac:dyDescent="0.25">
      <c r="A107" s="1072"/>
      <c r="B107" s="673" t="s">
        <v>4</v>
      </c>
      <c r="C107" s="300">
        <v>1</v>
      </c>
      <c r="D107" s="300">
        <v>4.0000000000000009</v>
      </c>
      <c r="E107" s="300">
        <v>0</v>
      </c>
      <c r="F107" s="300">
        <v>3</v>
      </c>
      <c r="G107" s="300">
        <v>1</v>
      </c>
      <c r="H107" s="300">
        <v>1</v>
      </c>
      <c r="I107" s="300">
        <v>0</v>
      </c>
      <c r="J107" s="300">
        <v>2.0000000000000004</v>
      </c>
      <c r="K107" s="300">
        <v>0</v>
      </c>
      <c r="L107" s="300">
        <v>0</v>
      </c>
      <c r="M107" s="300">
        <v>0</v>
      </c>
      <c r="N107" s="300">
        <v>1</v>
      </c>
      <c r="O107" s="300">
        <v>0</v>
      </c>
      <c r="P107" s="300">
        <v>0</v>
      </c>
      <c r="Q107" s="300">
        <v>0</v>
      </c>
      <c r="R107" s="300">
        <v>0</v>
      </c>
      <c r="S107" s="296">
        <f t="shared" si="24"/>
        <v>2</v>
      </c>
      <c r="T107" s="296">
        <f t="shared" si="24"/>
        <v>11</v>
      </c>
      <c r="U107" s="296">
        <f t="shared" si="25"/>
        <v>13</v>
      </c>
      <c r="V107" s="673" t="s">
        <v>27</v>
      </c>
      <c r="W107" s="1075"/>
    </row>
    <row r="108" spans="1:23" ht="21" customHeight="1" x14ac:dyDescent="0.25">
      <c r="A108" s="1073"/>
      <c r="B108" s="674" t="s">
        <v>28</v>
      </c>
      <c r="C108" s="514">
        <f>SUM(C102:C107)</f>
        <v>1</v>
      </c>
      <c r="D108" s="514">
        <f t="shared" ref="D108:R108" si="27">SUM(D102:D107)</f>
        <v>11</v>
      </c>
      <c r="E108" s="514">
        <f t="shared" si="27"/>
        <v>0</v>
      </c>
      <c r="F108" s="514">
        <f t="shared" si="27"/>
        <v>9</v>
      </c>
      <c r="G108" s="514">
        <f t="shared" si="27"/>
        <v>1</v>
      </c>
      <c r="H108" s="514">
        <f t="shared" si="27"/>
        <v>15.000000000000004</v>
      </c>
      <c r="I108" s="514">
        <f t="shared" si="27"/>
        <v>0</v>
      </c>
      <c r="J108" s="514">
        <f t="shared" si="27"/>
        <v>12</v>
      </c>
      <c r="K108" s="514">
        <f t="shared" si="27"/>
        <v>0</v>
      </c>
      <c r="L108" s="514">
        <f t="shared" si="27"/>
        <v>0</v>
      </c>
      <c r="M108" s="514">
        <f t="shared" si="27"/>
        <v>1.0000000000000002</v>
      </c>
      <c r="N108" s="514">
        <f t="shared" si="27"/>
        <v>23</v>
      </c>
      <c r="O108" s="514">
        <f t="shared" si="27"/>
        <v>0</v>
      </c>
      <c r="P108" s="514">
        <f t="shared" si="27"/>
        <v>31</v>
      </c>
      <c r="Q108" s="514">
        <f t="shared" si="27"/>
        <v>0</v>
      </c>
      <c r="R108" s="514">
        <f t="shared" si="27"/>
        <v>0</v>
      </c>
      <c r="S108" s="515">
        <f t="shared" si="24"/>
        <v>3</v>
      </c>
      <c r="T108" s="515">
        <f t="shared" si="24"/>
        <v>101</v>
      </c>
      <c r="U108" s="515">
        <f t="shared" si="25"/>
        <v>104</v>
      </c>
      <c r="V108" s="674" t="s">
        <v>19</v>
      </c>
      <c r="W108" s="1076"/>
    </row>
    <row r="109" spans="1:23" ht="21.75" customHeight="1" x14ac:dyDescent="0.25">
      <c r="A109" s="1071" t="s">
        <v>52</v>
      </c>
      <c r="B109" s="637" t="s">
        <v>264</v>
      </c>
      <c r="C109" s="507">
        <v>0</v>
      </c>
      <c r="D109" s="507">
        <v>0</v>
      </c>
      <c r="E109" s="507">
        <v>0</v>
      </c>
      <c r="F109" s="507">
        <v>0</v>
      </c>
      <c r="G109" s="507">
        <v>0</v>
      </c>
      <c r="H109" s="507">
        <v>0</v>
      </c>
      <c r="I109" s="507">
        <v>0</v>
      </c>
      <c r="J109" s="507">
        <v>1</v>
      </c>
      <c r="K109" s="507">
        <v>0</v>
      </c>
      <c r="L109" s="507">
        <v>0</v>
      </c>
      <c r="M109" s="507">
        <v>0</v>
      </c>
      <c r="N109" s="507">
        <v>3</v>
      </c>
      <c r="O109" s="507">
        <v>0</v>
      </c>
      <c r="P109" s="507">
        <v>3</v>
      </c>
      <c r="Q109" s="507">
        <v>0</v>
      </c>
      <c r="R109" s="507">
        <v>0</v>
      </c>
      <c r="S109" s="505">
        <f t="shared" si="24"/>
        <v>0</v>
      </c>
      <c r="T109" s="505">
        <f t="shared" si="24"/>
        <v>7</v>
      </c>
      <c r="U109" s="505">
        <f t="shared" si="25"/>
        <v>7</v>
      </c>
      <c r="V109" s="634" t="s">
        <v>265</v>
      </c>
      <c r="W109" s="1075" t="s">
        <v>53</v>
      </c>
    </row>
    <row r="110" spans="1:23" ht="37.5" customHeight="1" x14ac:dyDescent="0.25">
      <c r="A110" s="1072"/>
      <c r="B110" s="297" t="s">
        <v>266</v>
      </c>
      <c r="C110" s="300">
        <v>0</v>
      </c>
      <c r="D110" s="300">
        <v>0</v>
      </c>
      <c r="E110" s="300">
        <v>0</v>
      </c>
      <c r="F110" s="300">
        <v>1.0000000000000002</v>
      </c>
      <c r="G110" s="300">
        <v>0</v>
      </c>
      <c r="H110" s="300">
        <v>1.0000000000000002</v>
      </c>
      <c r="I110" s="300">
        <v>0</v>
      </c>
      <c r="J110" s="300">
        <v>0</v>
      </c>
      <c r="K110" s="300">
        <v>0</v>
      </c>
      <c r="L110" s="300">
        <v>0</v>
      </c>
      <c r="M110" s="300">
        <v>0</v>
      </c>
      <c r="N110" s="300">
        <v>1</v>
      </c>
      <c r="O110" s="300">
        <v>0</v>
      </c>
      <c r="P110" s="300">
        <v>1.0000000000000002</v>
      </c>
      <c r="Q110" s="300">
        <v>0</v>
      </c>
      <c r="R110" s="300">
        <v>0</v>
      </c>
      <c r="S110" s="296">
        <f t="shared" si="24"/>
        <v>0</v>
      </c>
      <c r="T110" s="296">
        <f t="shared" si="24"/>
        <v>4</v>
      </c>
      <c r="U110" s="296">
        <f t="shared" si="25"/>
        <v>4</v>
      </c>
      <c r="V110" s="297" t="s">
        <v>267</v>
      </c>
      <c r="W110" s="1075"/>
    </row>
    <row r="111" spans="1:23" ht="21.75" customHeight="1" x14ac:dyDescent="0.25">
      <c r="A111" s="1072"/>
      <c r="B111" s="589" t="s">
        <v>268</v>
      </c>
      <c r="C111" s="300">
        <v>0</v>
      </c>
      <c r="D111" s="300">
        <v>0</v>
      </c>
      <c r="E111" s="300">
        <v>0</v>
      </c>
      <c r="F111" s="300">
        <v>0</v>
      </c>
      <c r="G111" s="300">
        <v>0</v>
      </c>
      <c r="H111" s="300">
        <v>0</v>
      </c>
      <c r="I111" s="300">
        <v>0</v>
      </c>
      <c r="J111" s="300">
        <v>0</v>
      </c>
      <c r="K111" s="300">
        <v>0</v>
      </c>
      <c r="L111" s="300">
        <v>2.0000000000000004</v>
      </c>
      <c r="M111" s="300">
        <v>0</v>
      </c>
      <c r="N111" s="300">
        <v>3</v>
      </c>
      <c r="O111" s="300">
        <v>0</v>
      </c>
      <c r="P111" s="300">
        <v>5</v>
      </c>
      <c r="Q111" s="300">
        <v>0</v>
      </c>
      <c r="R111" s="300">
        <v>0</v>
      </c>
      <c r="S111" s="296">
        <f t="shared" ref="S111:T115" si="28">SUM(Q111,O111,M111,K111,I111,G111,E111,C111)</f>
        <v>0</v>
      </c>
      <c r="T111" s="296">
        <f t="shared" si="28"/>
        <v>10</v>
      </c>
      <c r="U111" s="296">
        <f t="shared" si="25"/>
        <v>10</v>
      </c>
      <c r="V111" s="297" t="s">
        <v>269</v>
      </c>
      <c r="W111" s="1075"/>
    </row>
    <row r="112" spans="1:23" ht="23.25" customHeight="1" x14ac:dyDescent="0.25">
      <c r="A112" s="1072"/>
      <c r="B112" s="589" t="s">
        <v>270</v>
      </c>
      <c r="C112" s="300">
        <v>0</v>
      </c>
      <c r="D112" s="300">
        <v>2.0000000000000004</v>
      </c>
      <c r="E112" s="300">
        <v>0</v>
      </c>
      <c r="F112" s="300">
        <v>4.0000000000000009</v>
      </c>
      <c r="G112" s="300">
        <v>0</v>
      </c>
      <c r="H112" s="300">
        <v>6</v>
      </c>
      <c r="I112" s="300">
        <v>0</v>
      </c>
      <c r="J112" s="300">
        <v>6</v>
      </c>
      <c r="K112" s="300">
        <v>0</v>
      </c>
      <c r="L112" s="300">
        <v>1</v>
      </c>
      <c r="M112" s="300">
        <v>0</v>
      </c>
      <c r="N112" s="300">
        <v>2.0000000000000004</v>
      </c>
      <c r="O112" s="300">
        <v>0</v>
      </c>
      <c r="P112" s="300">
        <v>1</v>
      </c>
      <c r="Q112" s="300">
        <v>0</v>
      </c>
      <c r="R112" s="300">
        <v>0</v>
      </c>
      <c r="S112" s="296">
        <f t="shared" si="28"/>
        <v>0</v>
      </c>
      <c r="T112" s="296">
        <f t="shared" si="28"/>
        <v>22</v>
      </c>
      <c r="U112" s="296">
        <f t="shared" si="25"/>
        <v>22</v>
      </c>
      <c r="V112" s="524" t="s">
        <v>271</v>
      </c>
      <c r="W112" s="1075"/>
    </row>
    <row r="113" spans="1:23" ht="33.75" customHeight="1" x14ac:dyDescent="0.25">
      <c r="A113" s="1072"/>
      <c r="B113" s="504" t="s">
        <v>272</v>
      </c>
      <c r="C113" s="300">
        <v>0</v>
      </c>
      <c r="D113" s="300">
        <v>0</v>
      </c>
      <c r="E113" s="300">
        <v>0</v>
      </c>
      <c r="F113" s="300">
        <v>0</v>
      </c>
      <c r="G113" s="300">
        <v>0</v>
      </c>
      <c r="H113" s="300">
        <v>2.0000000000000004</v>
      </c>
      <c r="I113" s="300">
        <v>0</v>
      </c>
      <c r="J113" s="300">
        <v>1</v>
      </c>
      <c r="K113" s="300">
        <v>0</v>
      </c>
      <c r="L113" s="300">
        <v>1</v>
      </c>
      <c r="M113" s="300">
        <v>0</v>
      </c>
      <c r="N113" s="300">
        <v>1.0000000000000002</v>
      </c>
      <c r="O113" s="300">
        <v>0</v>
      </c>
      <c r="P113" s="300">
        <v>0</v>
      </c>
      <c r="Q113" s="300">
        <v>0</v>
      </c>
      <c r="R113" s="300">
        <v>0</v>
      </c>
      <c r="S113" s="296">
        <f t="shared" si="28"/>
        <v>0</v>
      </c>
      <c r="T113" s="296">
        <f t="shared" si="28"/>
        <v>5</v>
      </c>
      <c r="U113" s="296">
        <f t="shared" si="25"/>
        <v>5</v>
      </c>
      <c r="V113" s="297" t="s">
        <v>273</v>
      </c>
      <c r="W113" s="1075"/>
    </row>
    <row r="114" spans="1:23" ht="20.25" customHeight="1" x14ac:dyDescent="0.25">
      <c r="A114" s="1072"/>
      <c r="B114" s="589" t="s">
        <v>4</v>
      </c>
      <c r="C114" s="300">
        <v>0</v>
      </c>
      <c r="D114" s="300">
        <v>0</v>
      </c>
      <c r="E114" s="300">
        <v>2.0000000000000004</v>
      </c>
      <c r="F114" s="300">
        <v>3</v>
      </c>
      <c r="G114" s="300">
        <v>1.0000000000000002</v>
      </c>
      <c r="H114" s="300">
        <v>3</v>
      </c>
      <c r="I114" s="300">
        <v>0</v>
      </c>
      <c r="J114" s="300">
        <v>4.0000000000000009</v>
      </c>
      <c r="K114" s="300">
        <v>0</v>
      </c>
      <c r="L114" s="300">
        <v>0</v>
      </c>
      <c r="M114" s="300">
        <v>0</v>
      </c>
      <c r="N114" s="300">
        <v>1.0000000000000002</v>
      </c>
      <c r="O114" s="300">
        <v>0</v>
      </c>
      <c r="P114" s="300">
        <v>0</v>
      </c>
      <c r="Q114" s="300">
        <v>0</v>
      </c>
      <c r="R114" s="300">
        <v>0</v>
      </c>
      <c r="S114" s="296">
        <f t="shared" si="28"/>
        <v>3.0000000000000009</v>
      </c>
      <c r="T114" s="296">
        <f t="shared" si="28"/>
        <v>11</v>
      </c>
      <c r="U114" s="296">
        <f t="shared" si="25"/>
        <v>14</v>
      </c>
      <c r="V114" s="589" t="s">
        <v>27</v>
      </c>
      <c r="W114" s="1075"/>
    </row>
    <row r="115" spans="1:23" ht="22.5" customHeight="1" x14ac:dyDescent="0.25">
      <c r="A115" s="1073"/>
      <c r="B115" s="591" t="s">
        <v>28</v>
      </c>
      <c r="C115" s="514">
        <f>SUM(C109:C114)</f>
        <v>0</v>
      </c>
      <c r="D115" s="514">
        <f t="shared" ref="D115:R115" si="29">SUM(D109:D114)</f>
        <v>2.0000000000000004</v>
      </c>
      <c r="E115" s="514">
        <f t="shared" si="29"/>
        <v>2.0000000000000004</v>
      </c>
      <c r="F115" s="514">
        <f t="shared" si="29"/>
        <v>8</v>
      </c>
      <c r="G115" s="514">
        <f t="shared" si="29"/>
        <v>1.0000000000000002</v>
      </c>
      <c r="H115" s="514">
        <f t="shared" si="29"/>
        <v>12</v>
      </c>
      <c r="I115" s="514">
        <f t="shared" si="29"/>
        <v>0</v>
      </c>
      <c r="J115" s="514">
        <f t="shared" si="29"/>
        <v>12</v>
      </c>
      <c r="K115" s="514">
        <f t="shared" si="29"/>
        <v>0</v>
      </c>
      <c r="L115" s="514">
        <f t="shared" si="29"/>
        <v>4</v>
      </c>
      <c r="M115" s="514">
        <f t="shared" si="29"/>
        <v>0</v>
      </c>
      <c r="N115" s="514">
        <f t="shared" si="29"/>
        <v>11</v>
      </c>
      <c r="O115" s="514">
        <f t="shared" si="29"/>
        <v>0</v>
      </c>
      <c r="P115" s="514">
        <f t="shared" si="29"/>
        <v>10</v>
      </c>
      <c r="Q115" s="514">
        <f t="shared" si="29"/>
        <v>0</v>
      </c>
      <c r="R115" s="514">
        <f t="shared" si="29"/>
        <v>0</v>
      </c>
      <c r="S115" s="515">
        <f t="shared" si="28"/>
        <v>3.0000000000000009</v>
      </c>
      <c r="T115" s="515">
        <f t="shared" si="28"/>
        <v>59</v>
      </c>
      <c r="U115" s="515">
        <f t="shared" si="25"/>
        <v>62</v>
      </c>
      <c r="V115" s="591" t="s">
        <v>19</v>
      </c>
      <c r="W115" s="1076"/>
    </row>
    <row r="116" spans="1:23" ht="22.5" customHeight="1" x14ac:dyDescent="0.25">
      <c r="A116" s="298"/>
      <c r="B116" s="298"/>
      <c r="C116" s="508"/>
      <c r="D116" s="508"/>
      <c r="E116" s="508"/>
      <c r="F116" s="508"/>
      <c r="G116" s="508"/>
      <c r="H116" s="508"/>
      <c r="I116" s="508"/>
      <c r="J116" s="508"/>
      <c r="K116" s="508"/>
      <c r="L116" s="508"/>
      <c r="M116" s="508"/>
      <c r="N116" s="508"/>
      <c r="O116" s="508"/>
      <c r="P116" s="508"/>
      <c r="Q116" s="508"/>
      <c r="R116" s="508"/>
      <c r="S116" s="511"/>
      <c r="T116" s="511"/>
      <c r="U116" s="511"/>
      <c r="V116" s="298"/>
      <c r="W116" s="670"/>
    </row>
    <row r="117" spans="1:23" ht="22.5" customHeight="1" x14ac:dyDescent="0.25">
      <c r="A117" s="298"/>
      <c r="B117" s="298"/>
      <c r="C117" s="508"/>
      <c r="D117" s="508"/>
      <c r="E117" s="508"/>
      <c r="F117" s="508"/>
      <c r="G117" s="508"/>
      <c r="H117" s="508"/>
      <c r="I117" s="508"/>
      <c r="J117" s="508"/>
      <c r="K117" s="508"/>
      <c r="L117" s="508"/>
      <c r="M117" s="508"/>
      <c r="N117" s="508"/>
      <c r="O117" s="508"/>
      <c r="P117" s="508"/>
      <c r="Q117" s="508"/>
      <c r="R117" s="508"/>
      <c r="S117" s="511"/>
      <c r="T117" s="511"/>
      <c r="U117" s="511"/>
      <c r="V117" s="298"/>
      <c r="W117" s="670"/>
    </row>
    <row r="118" spans="1:23" ht="22.5" customHeight="1" x14ac:dyDescent="0.25">
      <c r="A118" s="298"/>
      <c r="B118" s="298"/>
      <c r="C118" s="508"/>
      <c r="D118" s="508"/>
      <c r="E118" s="508"/>
      <c r="F118" s="508"/>
      <c r="G118" s="508"/>
      <c r="H118" s="508"/>
      <c r="I118" s="508"/>
      <c r="J118" s="508"/>
      <c r="K118" s="508"/>
      <c r="L118" s="508"/>
      <c r="M118" s="508"/>
      <c r="N118" s="508"/>
      <c r="O118" s="508"/>
      <c r="P118" s="508"/>
      <c r="Q118" s="508"/>
      <c r="R118" s="508"/>
      <c r="S118" s="511"/>
      <c r="T118" s="511"/>
      <c r="U118" s="511"/>
      <c r="V118" s="298"/>
      <c r="W118" s="670"/>
    </row>
    <row r="119" spans="1:23" ht="22.5" customHeight="1" x14ac:dyDescent="0.25">
      <c r="A119" s="298"/>
      <c r="B119" s="298"/>
      <c r="C119" s="508"/>
      <c r="D119" s="508"/>
      <c r="E119" s="508"/>
      <c r="F119" s="508"/>
      <c r="G119" s="508"/>
      <c r="H119" s="508"/>
      <c r="I119" s="508"/>
      <c r="J119" s="508"/>
      <c r="K119" s="508"/>
      <c r="L119" s="508"/>
      <c r="M119" s="508"/>
      <c r="N119" s="508"/>
      <c r="O119" s="508"/>
      <c r="P119" s="508"/>
      <c r="Q119" s="508"/>
      <c r="R119" s="508"/>
      <c r="S119" s="511"/>
      <c r="T119" s="511"/>
      <c r="U119" s="511"/>
      <c r="V119" s="298"/>
      <c r="W119" s="670"/>
    </row>
    <row r="120" spans="1:23" ht="12.75" customHeight="1" x14ac:dyDescent="0.25">
      <c r="A120" s="298"/>
      <c r="B120" s="298"/>
      <c r="C120" s="508"/>
      <c r="D120" s="508"/>
      <c r="E120" s="508"/>
      <c r="F120" s="508"/>
      <c r="G120" s="508"/>
      <c r="H120" s="508"/>
      <c r="I120" s="508"/>
      <c r="J120" s="508"/>
      <c r="K120" s="508"/>
      <c r="L120" s="508"/>
      <c r="M120" s="508"/>
      <c r="N120" s="508"/>
      <c r="O120" s="508"/>
      <c r="P120" s="508"/>
      <c r="Q120" s="508"/>
      <c r="R120" s="508"/>
      <c r="S120" s="511"/>
      <c r="T120" s="511"/>
      <c r="U120" s="511"/>
      <c r="V120" s="298"/>
      <c r="W120" s="670"/>
    </row>
    <row r="121" spans="1:23" ht="20.25" customHeight="1" thickBot="1" x14ac:dyDescent="0.3">
      <c r="A121" s="1069" t="s">
        <v>397</v>
      </c>
      <c r="B121" s="1069"/>
      <c r="C121" s="1069"/>
      <c r="D121" s="1069"/>
      <c r="E121" s="1069"/>
      <c r="F121" s="1069"/>
      <c r="G121" s="1069"/>
      <c r="H121" s="1069"/>
      <c r="I121" s="1069"/>
      <c r="J121" s="1069"/>
      <c r="K121" s="1069"/>
      <c r="L121" s="1069"/>
      <c r="M121" s="1069"/>
      <c r="N121" s="1069"/>
      <c r="O121" s="1069"/>
      <c r="P121" s="1069"/>
      <c r="Q121" s="1069"/>
      <c r="R121" s="1069"/>
      <c r="S121" s="1069"/>
      <c r="T121" s="1069"/>
      <c r="U121" s="1069"/>
      <c r="V121" s="1082" t="s">
        <v>278</v>
      </c>
      <c r="W121" s="1082"/>
    </row>
    <row r="122" spans="1:23" ht="20.25" customHeight="1" thickTop="1" x14ac:dyDescent="0.25">
      <c r="A122" s="1083" t="s">
        <v>30</v>
      </c>
      <c r="B122" s="1070" t="s">
        <v>244</v>
      </c>
      <c r="C122" s="1086" t="s">
        <v>245</v>
      </c>
      <c r="D122" s="1086"/>
      <c r="E122" s="1070" t="s">
        <v>246</v>
      </c>
      <c r="F122" s="1070"/>
      <c r="G122" s="1070" t="s">
        <v>247</v>
      </c>
      <c r="H122" s="1070"/>
      <c r="I122" s="1070" t="s">
        <v>248</v>
      </c>
      <c r="J122" s="1070"/>
      <c r="K122" s="1070" t="s">
        <v>249</v>
      </c>
      <c r="L122" s="1070"/>
      <c r="M122" s="1070" t="s">
        <v>250</v>
      </c>
      <c r="N122" s="1070"/>
      <c r="O122" s="1070" t="s">
        <v>251</v>
      </c>
      <c r="P122" s="1070"/>
      <c r="Q122" s="1070" t="s">
        <v>252</v>
      </c>
      <c r="R122" s="1070"/>
      <c r="S122" s="1070" t="s">
        <v>28</v>
      </c>
      <c r="T122" s="1070"/>
      <c r="U122" s="1070"/>
      <c r="V122" s="1070" t="s">
        <v>253</v>
      </c>
      <c r="W122" s="1102" t="s">
        <v>32</v>
      </c>
    </row>
    <row r="123" spans="1:23" ht="28.5" customHeight="1" x14ac:dyDescent="0.25">
      <c r="A123" s="1084"/>
      <c r="B123" s="1074"/>
      <c r="C123" s="1066" t="s">
        <v>254</v>
      </c>
      <c r="D123" s="1066"/>
      <c r="E123" s="1066" t="s">
        <v>255</v>
      </c>
      <c r="F123" s="1066"/>
      <c r="G123" s="1105" t="s">
        <v>256</v>
      </c>
      <c r="H123" s="1105"/>
      <c r="I123" s="1067" t="s">
        <v>257</v>
      </c>
      <c r="J123" s="1067"/>
      <c r="K123" s="1066" t="s">
        <v>258</v>
      </c>
      <c r="L123" s="1066"/>
      <c r="M123" s="1066" t="s">
        <v>259</v>
      </c>
      <c r="N123" s="1066"/>
      <c r="O123" s="1067" t="s">
        <v>260</v>
      </c>
      <c r="P123" s="1067"/>
      <c r="Q123" s="1066" t="s">
        <v>261</v>
      </c>
      <c r="R123" s="1066"/>
      <c r="S123" s="1066" t="s">
        <v>19</v>
      </c>
      <c r="T123" s="1066"/>
      <c r="U123" s="1066"/>
      <c r="V123" s="1074"/>
      <c r="W123" s="1103"/>
    </row>
    <row r="124" spans="1:23" ht="12.75" customHeight="1" x14ac:dyDescent="0.25">
      <c r="A124" s="1084"/>
      <c r="B124" s="1074"/>
      <c r="C124" s="668" t="s">
        <v>13</v>
      </c>
      <c r="D124" s="668" t="s">
        <v>351</v>
      </c>
      <c r="E124" s="668" t="s">
        <v>13</v>
      </c>
      <c r="F124" s="668" t="s">
        <v>351</v>
      </c>
      <c r="G124" s="668" t="s">
        <v>13</v>
      </c>
      <c r="H124" s="668" t="s">
        <v>351</v>
      </c>
      <c r="I124" s="668" t="s">
        <v>13</v>
      </c>
      <c r="J124" s="668" t="s">
        <v>351</v>
      </c>
      <c r="K124" s="668" t="s">
        <v>13</v>
      </c>
      <c r="L124" s="668" t="s">
        <v>351</v>
      </c>
      <c r="M124" s="668" t="s">
        <v>13</v>
      </c>
      <c r="N124" s="668" t="s">
        <v>351</v>
      </c>
      <c r="O124" s="668" t="s">
        <v>13</v>
      </c>
      <c r="P124" s="668" t="s">
        <v>351</v>
      </c>
      <c r="Q124" s="668" t="s">
        <v>13</v>
      </c>
      <c r="R124" s="668" t="s">
        <v>351</v>
      </c>
      <c r="S124" s="668" t="s">
        <v>13</v>
      </c>
      <c r="T124" s="668" t="s">
        <v>351</v>
      </c>
      <c r="U124" s="668" t="s">
        <v>15</v>
      </c>
      <c r="V124" s="1074"/>
      <c r="W124" s="1103"/>
    </row>
    <row r="125" spans="1:23" ht="20.25" customHeight="1" thickBot="1" x14ac:dyDescent="0.3">
      <c r="A125" s="1085"/>
      <c r="B125" s="1101"/>
      <c r="C125" s="669" t="s">
        <v>17</v>
      </c>
      <c r="D125" s="669" t="s">
        <v>18</v>
      </c>
      <c r="E125" s="669" t="s">
        <v>17</v>
      </c>
      <c r="F125" s="669" t="s">
        <v>18</v>
      </c>
      <c r="G125" s="669" t="s">
        <v>17</v>
      </c>
      <c r="H125" s="669" t="s">
        <v>18</v>
      </c>
      <c r="I125" s="669" t="s">
        <v>17</v>
      </c>
      <c r="J125" s="669" t="s">
        <v>18</v>
      </c>
      <c r="K125" s="669" t="s">
        <v>17</v>
      </c>
      <c r="L125" s="669" t="s">
        <v>18</v>
      </c>
      <c r="M125" s="669" t="s">
        <v>17</v>
      </c>
      <c r="N125" s="669" t="s">
        <v>18</v>
      </c>
      <c r="O125" s="669" t="s">
        <v>17</v>
      </c>
      <c r="P125" s="669" t="s">
        <v>18</v>
      </c>
      <c r="Q125" s="669" t="s">
        <v>17</v>
      </c>
      <c r="R125" s="669" t="s">
        <v>18</v>
      </c>
      <c r="S125" s="669" t="s">
        <v>17</v>
      </c>
      <c r="T125" s="669" t="s">
        <v>18</v>
      </c>
      <c r="U125" s="669" t="s">
        <v>263</v>
      </c>
      <c r="V125" s="1101"/>
      <c r="W125" s="1104"/>
    </row>
    <row r="126" spans="1:23" ht="18" customHeight="1" thickTop="1" x14ac:dyDescent="0.25">
      <c r="A126" s="1071" t="s">
        <v>54</v>
      </c>
      <c r="B126" s="592" t="s">
        <v>264</v>
      </c>
      <c r="C126" s="507">
        <v>0</v>
      </c>
      <c r="D126" s="507">
        <v>0</v>
      </c>
      <c r="E126" s="507">
        <v>0</v>
      </c>
      <c r="F126" s="507">
        <v>0</v>
      </c>
      <c r="G126" s="507">
        <v>0</v>
      </c>
      <c r="H126" s="507">
        <v>0</v>
      </c>
      <c r="I126" s="507">
        <v>0</v>
      </c>
      <c r="J126" s="507">
        <v>4.0000000000000009</v>
      </c>
      <c r="K126" s="507">
        <v>0</v>
      </c>
      <c r="L126" s="507">
        <v>0</v>
      </c>
      <c r="M126" s="507">
        <v>0</v>
      </c>
      <c r="N126" s="507">
        <v>6</v>
      </c>
      <c r="O126" s="507">
        <v>1.0000000000000002</v>
      </c>
      <c r="P126" s="507">
        <v>17</v>
      </c>
      <c r="Q126" s="507">
        <v>0</v>
      </c>
      <c r="R126" s="507">
        <v>0</v>
      </c>
      <c r="S126" s="505">
        <f t="shared" ref="S126:T142" si="30">SUM(Q126,O126,M126,K126,I126,G126,E126,C126)</f>
        <v>1.0000000000000002</v>
      </c>
      <c r="T126" s="505">
        <f t="shared" si="30"/>
        <v>27</v>
      </c>
      <c r="U126" s="505">
        <f t="shared" ref="U126:U146" si="31">SUM(S126:T126)</f>
        <v>28</v>
      </c>
      <c r="V126" s="595" t="s">
        <v>265</v>
      </c>
      <c r="W126" s="1075" t="s">
        <v>55</v>
      </c>
    </row>
    <row r="127" spans="1:23" ht="28.5" customHeight="1" x14ac:dyDescent="0.25">
      <c r="A127" s="1072"/>
      <c r="B127" s="297" t="s">
        <v>266</v>
      </c>
      <c r="C127" s="300">
        <v>0</v>
      </c>
      <c r="D127" s="300">
        <v>0</v>
      </c>
      <c r="E127" s="300">
        <v>0</v>
      </c>
      <c r="F127" s="300">
        <v>0</v>
      </c>
      <c r="G127" s="300">
        <v>0</v>
      </c>
      <c r="H127" s="300">
        <v>0</v>
      </c>
      <c r="I127" s="300">
        <v>0</v>
      </c>
      <c r="J127" s="300">
        <v>3</v>
      </c>
      <c r="K127" s="300">
        <v>0</v>
      </c>
      <c r="L127" s="300">
        <v>0</v>
      </c>
      <c r="M127" s="300">
        <v>0</v>
      </c>
      <c r="N127" s="300">
        <v>9</v>
      </c>
      <c r="O127" s="300">
        <v>0</v>
      </c>
      <c r="P127" s="300">
        <v>7.0000000000000027</v>
      </c>
      <c r="Q127" s="300">
        <v>0</v>
      </c>
      <c r="R127" s="300">
        <v>0</v>
      </c>
      <c r="S127" s="296">
        <f t="shared" si="30"/>
        <v>0</v>
      </c>
      <c r="T127" s="296">
        <f t="shared" si="30"/>
        <v>19.000000000000004</v>
      </c>
      <c r="U127" s="296">
        <f t="shared" si="31"/>
        <v>19.000000000000004</v>
      </c>
      <c r="V127" s="297" t="s">
        <v>267</v>
      </c>
      <c r="W127" s="1075"/>
    </row>
    <row r="128" spans="1:23" ht="19.5" customHeight="1" x14ac:dyDescent="0.25">
      <c r="A128" s="1072"/>
      <c r="B128" s="436" t="s">
        <v>268</v>
      </c>
      <c r="C128" s="300">
        <v>0</v>
      </c>
      <c r="D128" s="300">
        <v>0</v>
      </c>
      <c r="E128" s="300">
        <v>0</v>
      </c>
      <c r="F128" s="300">
        <v>0</v>
      </c>
      <c r="G128" s="300">
        <v>0</v>
      </c>
      <c r="H128" s="300">
        <v>4</v>
      </c>
      <c r="I128" s="300">
        <v>0</v>
      </c>
      <c r="J128" s="300">
        <v>6</v>
      </c>
      <c r="K128" s="300">
        <v>0</v>
      </c>
      <c r="L128" s="300">
        <v>2</v>
      </c>
      <c r="M128" s="300">
        <v>0</v>
      </c>
      <c r="N128" s="300">
        <v>35.000000000000007</v>
      </c>
      <c r="O128" s="300">
        <v>0</v>
      </c>
      <c r="P128" s="300">
        <v>10</v>
      </c>
      <c r="Q128" s="300">
        <v>0</v>
      </c>
      <c r="R128" s="300">
        <v>0</v>
      </c>
      <c r="S128" s="296">
        <f t="shared" si="30"/>
        <v>0</v>
      </c>
      <c r="T128" s="296">
        <f t="shared" si="30"/>
        <v>57.000000000000007</v>
      </c>
      <c r="U128" s="296">
        <f t="shared" si="31"/>
        <v>57.000000000000007</v>
      </c>
      <c r="V128" s="297" t="s">
        <v>269</v>
      </c>
      <c r="W128" s="1075"/>
    </row>
    <row r="129" spans="1:23" ht="21" customHeight="1" x14ac:dyDescent="0.25">
      <c r="A129" s="1072"/>
      <c r="B129" s="436" t="s">
        <v>270</v>
      </c>
      <c r="C129" s="300">
        <v>0</v>
      </c>
      <c r="D129" s="300">
        <v>3</v>
      </c>
      <c r="E129" s="300">
        <v>0</v>
      </c>
      <c r="F129" s="300">
        <v>2.0000000000000004</v>
      </c>
      <c r="G129" s="300">
        <v>0</v>
      </c>
      <c r="H129" s="300">
        <v>6.0000000000000009</v>
      </c>
      <c r="I129" s="300">
        <v>0</v>
      </c>
      <c r="J129" s="300">
        <v>2</v>
      </c>
      <c r="K129" s="300">
        <v>0</v>
      </c>
      <c r="L129" s="300">
        <v>0</v>
      </c>
      <c r="M129" s="300">
        <v>0</v>
      </c>
      <c r="N129" s="300">
        <v>23</v>
      </c>
      <c r="O129" s="300">
        <v>0</v>
      </c>
      <c r="P129" s="300">
        <v>7.0000000000000009</v>
      </c>
      <c r="Q129" s="300">
        <v>0</v>
      </c>
      <c r="R129" s="300">
        <v>0</v>
      </c>
      <c r="S129" s="296">
        <f t="shared" si="30"/>
        <v>0</v>
      </c>
      <c r="T129" s="296">
        <f t="shared" si="30"/>
        <v>43</v>
      </c>
      <c r="U129" s="296">
        <f t="shared" si="31"/>
        <v>43</v>
      </c>
      <c r="V129" s="509" t="s">
        <v>271</v>
      </c>
      <c r="W129" s="1075"/>
    </row>
    <row r="130" spans="1:23" ht="38.25" customHeight="1" x14ac:dyDescent="0.25">
      <c r="A130" s="1072"/>
      <c r="B130" s="504" t="s">
        <v>272</v>
      </c>
      <c r="C130" s="300">
        <v>0</v>
      </c>
      <c r="D130" s="300">
        <v>0</v>
      </c>
      <c r="E130" s="300">
        <v>0</v>
      </c>
      <c r="F130" s="300">
        <v>0</v>
      </c>
      <c r="G130" s="300">
        <v>0</v>
      </c>
      <c r="H130" s="300">
        <v>0</v>
      </c>
      <c r="I130" s="300">
        <v>0</v>
      </c>
      <c r="J130" s="300">
        <v>0</v>
      </c>
      <c r="K130" s="300">
        <v>0</v>
      </c>
      <c r="L130" s="300">
        <v>0</v>
      </c>
      <c r="M130" s="300">
        <v>0</v>
      </c>
      <c r="N130" s="300">
        <v>0</v>
      </c>
      <c r="O130" s="300">
        <v>0</v>
      </c>
      <c r="P130" s="300">
        <v>0</v>
      </c>
      <c r="Q130" s="300">
        <v>0</v>
      </c>
      <c r="R130" s="300">
        <v>0</v>
      </c>
      <c r="S130" s="296">
        <f t="shared" si="30"/>
        <v>0</v>
      </c>
      <c r="T130" s="296">
        <f t="shared" si="30"/>
        <v>0</v>
      </c>
      <c r="U130" s="296">
        <f t="shared" si="31"/>
        <v>0</v>
      </c>
      <c r="V130" s="297" t="s">
        <v>273</v>
      </c>
      <c r="W130" s="1075"/>
    </row>
    <row r="131" spans="1:23" ht="12" customHeight="1" x14ac:dyDescent="0.25">
      <c r="A131" s="1072"/>
      <c r="B131" s="436" t="s">
        <v>4</v>
      </c>
      <c r="C131" s="300">
        <v>1</v>
      </c>
      <c r="D131" s="300">
        <v>26</v>
      </c>
      <c r="E131" s="300">
        <v>0</v>
      </c>
      <c r="F131" s="300">
        <v>6</v>
      </c>
      <c r="G131" s="300">
        <v>0</v>
      </c>
      <c r="H131" s="300">
        <v>0</v>
      </c>
      <c r="I131" s="300">
        <v>0</v>
      </c>
      <c r="J131" s="300">
        <v>0</v>
      </c>
      <c r="K131" s="300">
        <v>0</v>
      </c>
      <c r="L131" s="300">
        <v>0</v>
      </c>
      <c r="M131" s="300">
        <v>0</v>
      </c>
      <c r="N131" s="300">
        <v>0</v>
      </c>
      <c r="O131" s="300">
        <v>0</v>
      </c>
      <c r="P131" s="300">
        <v>0</v>
      </c>
      <c r="Q131" s="300">
        <v>0</v>
      </c>
      <c r="R131" s="300">
        <v>0</v>
      </c>
      <c r="S131" s="296">
        <f t="shared" si="30"/>
        <v>1</v>
      </c>
      <c r="T131" s="296">
        <f t="shared" si="30"/>
        <v>32</v>
      </c>
      <c r="U131" s="296">
        <f t="shared" si="31"/>
        <v>33</v>
      </c>
      <c r="V131" s="436" t="s">
        <v>27</v>
      </c>
      <c r="W131" s="1075"/>
    </row>
    <row r="132" spans="1:23" ht="15.75" x14ac:dyDescent="0.25">
      <c r="A132" s="1099"/>
      <c r="B132" s="676" t="s">
        <v>28</v>
      </c>
      <c r="C132" s="301">
        <f>SUM(C126:C131)</f>
        <v>1</v>
      </c>
      <c r="D132" s="301">
        <f t="shared" ref="D132:R132" si="32">SUM(D126:D131)</f>
        <v>29</v>
      </c>
      <c r="E132" s="301">
        <f t="shared" si="32"/>
        <v>0</v>
      </c>
      <c r="F132" s="301">
        <f t="shared" si="32"/>
        <v>8</v>
      </c>
      <c r="G132" s="301">
        <f t="shared" si="32"/>
        <v>0</v>
      </c>
      <c r="H132" s="301">
        <f t="shared" si="32"/>
        <v>10</v>
      </c>
      <c r="I132" s="301">
        <f t="shared" si="32"/>
        <v>0</v>
      </c>
      <c r="J132" s="301">
        <f t="shared" si="32"/>
        <v>15</v>
      </c>
      <c r="K132" s="301">
        <f t="shared" si="32"/>
        <v>0</v>
      </c>
      <c r="L132" s="301">
        <f t="shared" si="32"/>
        <v>2</v>
      </c>
      <c r="M132" s="301">
        <f t="shared" si="32"/>
        <v>0</v>
      </c>
      <c r="N132" s="301">
        <f t="shared" si="32"/>
        <v>73</v>
      </c>
      <c r="O132" s="301">
        <f t="shared" si="32"/>
        <v>1.0000000000000002</v>
      </c>
      <c r="P132" s="301">
        <f t="shared" si="32"/>
        <v>41</v>
      </c>
      <c r="Q132" s="301">
        <f t="shared" si="32"/>
        <v>0</v>
      </c>
      <c r="R132" s="301">
        <f t="shared" si="32"/>
        <v>0</v>
      </c>
      <c r="S132" s="692">
        <f t="shared" si="30"/>
        <v>2</v>
      </c>
      <c r="T132" s="692">
        <f t="shared" si="30"/>
        <v>178</v>
      </c>
      <c r="U132" s="692">
        <f t="shared" si="31"/>
        <v>180</v>
      </c>
      <c r="V132" s="676" t="s">
        <v>19</v>
      </c>
      <c r="W132" s="1075"/>
    </row>
    <row r="133" spans="1:23" ht="15.75" x14ac:dyDescent="0.25">
      <c r="A133" s="1078" t="s">
        <v>56</v>
      </c>
      <c r="B133" s="677" t="s">
        <v>264</v>
      </c>
      <c r="C133" s="516">
        <v>0</v>
      </c>
      <c r="D133" s="516">
        <v>0</v>
      </c>
      <c r="E133" s="516">
        <v>0</v>
      </c>
      <c r="F133" s="516">
        <v>0</v>
      </c>
      <c r="G133" s="516">
        <v>0</v>
      </c>
      <c r="H133" s="516">
        <v>0</v>
      </c>
      <c r="I133" s="516">
        <v>0</v>
      </c>
      <c r="J133" s="516">
        <v>0</v>
      </c>
      <c r="K133" s="516">
        <v>0</v>
      </c>
      <c r="L133" s="516">
        <v>1</v>
      </c>
      <c r="M133" s="516">
        <v>0</v>
      </c>
      <c r="N133" s="516">
        <v>1</v>
      </c>
      <c r="O133" s="516">
        <v>0</v>
      </c>
      <c r="P133" s="516">
        <v>3</v>
      </c>
      <c r="Q133" s="516">
        <v>0</v>
      </c>
      <c r="R133" s="516">
        <v>0</v>
      </c>
      <c r="S133" s="518">
        <f t="shared" ref="S133:T139" si="33">SUM(Q133,O133,M133,K133,I133,G133,E133,C133)</f>
        <v>0</v>
      </c>
      <c r="T133" s="518">
        <f t="shared" si="33"/>
        <v>5</v>
      </c>
      <c r="U133" s="518">
        <f t="shared" ref="U133:U139" si="34">SUM(S133:T133)</f>
        <v>5</v>
      </c>
      <c r="V133" s="517" t="s">
        <v>265</v>
      </c>
      <c r="W133" s="1077" t="s">
        <v>57</v>
      </c>
    </row>
    <row r="134" spans="1:23" ht="31.5" x14ac:dyDescent="0.25">
      <c r="A134" s="1072"/>
      <c r="B134" s="673" t="s">
        <v>266</v>
      </c>
      <c r="C134" s="300">
        <v>0</v>
      </c>
      <c r="D134" s="300">
        <v>0</v>
      </c>
      <c r="E134" s="300">
        <v>0</v>
      </c>
      <c r="F134" s="300">
        <v>0</v>
      </c>
      <c r="G134" s="300">
        <v>0</v>
      </c>
      <c r="H134" s="300">
        <v>0</v>
      </c>
      <c r="I134" s="300">
        <v>0</v>
      </c>
      <c r="J134" s="300">
        <v>1</v>
      </c>
      <c r="K134" s="300">
        <v>0</v>
      </c>
      <c r="L134" s="300">
        <v>0</v>
      </c>
      <c r="M134" s="300">
        <v>0</v>
      </c>
      <c r="N134" s="300">
        <v>1</v>
      </c>
      <c r="O134" s="300">
        <v>0</v>
      </c>
      <c r="P134" s="300">
        <v>0</v>
      </c>
      <c r="Q134" s="300">
        <v>0</v>
      </c>
      <c r="R134" s="300">
        <v>0</v>
      </c>
      <c r="S134" s="296">
        <f t="shared" si="33"/>
        <v>0</v>
      </c>
      <c r="T134" s="296">
        <f t="shared" si="33"/>
        <v>2</v>
      </c>
      <c r="U134" s="296">
        <f t="shared" si="34"/>
        <v>2</v>
      </c>
      <c r="V134" s="297" t="s">
        <v>267</v>
      </c>
      <c r="W134" s="1075"/>
    </row>
    <row r="135" spans="1:23" ht="15.75" x14ac:dyDescent="0.25">
      <c r="A135" s="1072"/>
      <c r="B135" s="673" t="s">
        <v>268</v>
      </c>
      <c r="C135" s="300">
        <v>0</v>
      </c>
      <c r="D135" s="300">
        <v>0</v>
      </c>
      <c r="E135" s="300">
        <v>0</v>
      </c>
      <c r="F135" s="300">
        <v>0</v>
      </c>
      <c r="G135" s="300">
        <v>0</v>
      </c>
      <c r="H135" s="300">
        <v>0</v>
      </c>
      <c r="I135" s="300">
        <v>0</v>
      </c>
      <c r="J135" s="300">
        <v>1</v>
      </c>
      <c r="K135" s="300">
        <v>0</v>
      </c>
      <c r="L135" s="300">
        <v>0</v>
      </c>
      <c r="M135" s="300">
        <v>0</v>
      </c>
      <c r="N135" s="300">
        <v>0</v>
      </c>
      <c r="O135" s="300">
        <v>0</v>
      </c>
      <c r="P135" s="300">
        <v>0</v>
      </c>
      <c r="Q135" s="300">
        <v>0</v>
      </c>
      <c r="R135" s="300">
        <v>0</v>
      </c>
      <c r="S135" s="296">
        <f t="shared" si="33"/>
        <v>0</v>
      </c>
      <c r="T135" s="296">
        <f t="shared" si="33"/>
        <v>1</v>
      </c>
      <c r="U135" s="296">
        <f t="shared" si="34"/>
        <v>1</v>
      </c>
      <c r="V135" s="297" t="s">
        <v>269</v>
      </c>
      <c r="W135" s="1075"/>
    </row>
    <row r="136" spans="1:23" ht="30" x14ac:dyDescent="0.25">
      <c r="A136" s="1072"/>
      <c r="B136" s="673" t="s">
        <v>270</v>
      </c>
      <c r="C136" s="300">
        <v>0</v>
      </c>
      <c r="D136" s="300">
        <v>2</v>
      </c>
      <c r="E136" s="300">
        <v>0</v>
      </c>
      <c r="F136" s="300">
        <v>10</v>
      </c>
      <c r="G136" s="300">
        <v>0</v>
      </c>
      <c r="H136" s="300">
        <v>2</v>
      </c>
      <c r="I136" s="300">
        <v>0</v>
      </c>
      <c r="J136" s="300">
        <v>1</v>
      </c>
      <c r="K136" s="300">
        <v>0</v>
      </c>
      <c r="L136" s="300">
        <v>0</v>
      </c>
      <c r="M136" s="300">
        <v>0</v>
      </c>
      <c r="N136" s="300">
        <v>0</v>
      </c>
      <c r="O136" s="300">
        <v>0</v>
      </c>
      <c r="P136" s="300">
        <v>0</v>
      </c>
      <c r="Q136" s="300">
        <v>0</v>
      </c>
      <c r="R136" s="300">
        <v>0</v>
      </c>
      <c r="S136" s="296">
        <f t="shared" si="33"/>
        <v>0</v>
      </c>
      <c r="T136" s="296">
        <f t="shared" si="33"/>
        <v>15</v>
      </c>
      <c r="U136" s="296">
        <f t="shared" si="34"/>
        <v>15</v>
      </c>
      <c r="V136" s="524" t="s">
        <v>271</v>
      </c>
      <c r="W136" s="1075"/>
    </row>
    <row r="137" spans="1:23" ht="30" customHeight="1" x14ac:dyDescent="0.25">
      <c r="A137" s="1072"/>
      <c r="B137" s="504" t="s">
        <v>272</v>
      </c>
      <c r="C137" s="300">
        <v>0</v>
      </c>
      <c r="D137" s="300">
        <v>0</v>
      </c>
      <c r="E137" s="300">
        <v>0</v>
      </c>
      <c r="F137" s="300">
        <v>0</v>
      </c>
      <c r="G137" s="300">
        <v>0</v>
      </c>
      <c r="H137" s="300">
        <v>0</v>
      </c>
      <c r="I137" s="300">
        <v>0</v>
      </c>
      <c r="J137" s="300">
        <v>0</v>
      </c>
      <c r="K137" s="300">
        <v>0</v>
      </c>
      <c r="L137" s="300">
        <v>0</v>
      </c>
      <c r="M137" s="300">
        <v>0</v>
      </c>
      <c r="N137" s="300">
        <v>0</v>
      </c>
      <c r="O137" s="300">
        <v>0</v>
      </c>
      <c r="P137" s="300">
        <v>0</v>
      </c>
      <c r="Q137" s="300">
        <v>0</v>
      </c>
      <c r="R137" s="300">
        <v>0</v>
      </c>
      <c r="S137" s="296">
        <f t="shared" si="33"/>
        <v>0</v>
      </c>
      <c r="T137" s="296">
        <f t="shared" si="33"/>
        <v>0</v>
      </c>
      <c r="U137" s="296">
        <f t="shared" si="34"/>
        <v>0</v>
      </c>
      <c r="V137" s="297" t="s">
        <v>273</v>
      </c>
      <c r="W137" s="1075"/>
    </row>
    <row r="138" spans="1:23" ht="18" customHeight="1" x14ac:dyDescent="0.25">
      <c r="A138" s="1072"/>
      <c r="B138" s="673" t="s">
        <v>4</v>
      </c>
      <c r="C138" s="300">
        <v>0</v>
      </c>
      <c r="D138" s="300">
        <v>0</v>
      </c>
      <c r="E138" s="300">
        <v>0</v>
      </c>
      <c r="F138" s="300">
        <v>5</v>
      </c>
      <c r="G138" s="300">
        <v>0</v>
      </c>
      <c r="H138" s="300">
        <v>0</v>
      </c>
      <c r="I138" s="300">
        <v>0</v>
      </c>
      <c r="J138" s="300">
        <v>0</v>
      </c>
      <c r="K138" s="300">
        <v>0</v>
      </c>
      <c r="L138" s="300">
        <v>0</v>
      </c>
      <c r="M138" s="300">
        <v>0</v>
      </c>
      <c r="N138" s="300">
        <v>0</v>
      </c>
      <c r="O138" s="300">
        <v>0</v>
      </c>
      <c r="P138" s="300">
        <v>0</v>
      </c>
      <c r="Q138" s="300">
        <v>0</v>
      </c>
      <c r="R138" s="300">
        <v>0</v>
      </c>
      <c r="S138" s="296">
        <f t="shared" si="33"/>
        <v>0</v>
      </c>
      <c r="T138" s="296">
        <f t="shared" si="33"/>
        <v>5</v>
      </c>
      <c r="U138" s="296">
        <f t="shared" si="34"/>
        <v>5</v>
      </c>
      <c r="V138" s="673" t="s">
        <v>27</v>
      </c>
      <c r="W138" s="1075"/>
    </row>
    <row r="139" spans="1:23" ht="15.75" x14ac:dyDescent="0.25">
      <c r="A139" s="1073"/>
      <c r="B139" s="674" t="s">
        <v>28</v>
      </c>
      <c r="C139" s="514">
        <f>SUM(C133:C138)</f>
        <v>0</v>
      </c>
      <c r="D139" s="514">
        <f t="shared" ref="D139:R139" si="35">SUM(D133:D138)</f>
        <v>2</v>
      </c>
      <c r="E139" s="514">
        <f t="shared" si="35"/>
        <v>0</v>
      </c>
      <c r="F139" s="514">
        <f t="shared" si="35"/>
        <v>15</v>
      </c>
      <c r="G139" s="514">
        <f t="shared" si="35"/>
        <v>0</v>
      </c>
      <c r="H139" s="514">
        <f t="shared" si="35"/>
        <v>2</v>
      </c>
      <c r="I139" s="514">
        <f t="shared" si="35"/>
        <v>0</v>
      </c>
      <c r="J139" s="514">
        <f t="shared" si="35"/>
        <v>3</v>
      </c>
      <c r="K139" s="514">
        <f t="shared" si="35"/>
        <v>0</v>
      </c>
      <c r="L139" s="514">
        <f t="shared" si="35"/>
        <v>1</v>
      </c>
      <c r="M139" s="514">
        <f t="shared" si="35"/>
        <v>0</v>
      </c>
      <c r="N139" s="514">
        <f t="shared" si="35"/>
        <v>2</v>
      </c>
      <c r="O139" s="514">
        <f t="shared" si="35"/>
        <v>0</v>
      </c>
      <c r="P139" s="514">
        <f t="shared" si="35"/>
        <v>3</v>
      </c>
      <c r="Q139" s="514">
        <f t="shared" si="35"/>
        <v>0</v>
      </c>
      <c r="R139" s="514">
        <f t="shared" si="35"/>
        <v>0</v>
      </c>
      <c r="S139" s="515">
        <f t="shared" si="33"/>
        <v>0</v>
      </c>
      <c r="T139" s="515">
        <f t="shared" si="33"/>
        <v>28</v>
      </c>
      <c r="U139" s="515">
        <f t="shared" si="34"/>
        <v>28</v>
      </c>
      <c r="V139" s="674" t="s">
        <v>19</v>
      </c>
      <c r="W139" s="1076"/>
    </row>
    <row r="140" spans="1:23" ht="15.75" x14ac:dyDescent="0.25">
      <c r="A140" s="1071" t="s">
        <v>58</v>
      </c>
      <c r="B140" s="510" t="s">
        <v>264</v>
      </c>
      <c r="C140" s="507">
        <v>0</v>
      </c>
      <c r="D140" s="507">
        <v>0</v>
      </c>
      <c r="E140" s="507">
        <v>0</v>
      </c>
      <c r="F140" s="507">
        <v>2</v>
      </c>
      <c r="G140" s="507">
        <v>0</v>
      </c>
      <c r="H140" s="507">
        <v>1</v>
      </c>
      <c r="I140" s="507">
        <v>0</v>
      </c>
      <c r="J140" s="507">
        <v>9.0000000000000018</v>
      </c>
      <c r="K140" s="507">
        <v>0</v>
      </c>
      <c r="L140" s="507">
        <v>2</v>
      </c>
      <c r="M140" s="507">
        <v>0</v>
      </c>
      <c r="N140" s="507">
        <v>13</v>
      </c>
      <c r="O140" s="507">
        <v>1.0000000000000002</v>
      </c>
      <c r="P140" s="507">
        <v>11</v>
      </c>
      <c r="Q140" s="507">
        <v>0</v>
      </c>
      <c r="R140" s="507">
        <v>0</v>
      </c>
      <c r="S140" s="505">
        <f t="shared" si="30"/>
        <v>1.0000000000000002</v>
      </c>
      <c r="T140" s="505">
        <f t="shared" si="30"/>
        <v>38</v>
      </c>
      <c r="U140" s="505">
        <f t="shared" si="31"/>
        <v>39</v>
      </c>
      <c r="V140" s="512" t="s">
        <v>265</v>
      </c>
      <c r="W140" s="1075" t="s">
        <v>59</v>
      </c>
    </row>
    <row r="141" spans="1:23" ht="31.5" x14ac:dyDescent="0.25">
      <c r="A141" s="1072"/>
      <c r="B141" s="297" t="s">
        <v>266</v>
      </c>
      <c r="C141" s="300">
        <v>0</v>
      </c>
      <c r="D141" s="300">
        <v>1</v>
      </c>
      <c r="E141" s="300">
        <v>0</v>
      </c>
      <c r="F141" s="300">
        <v>3.0000000000000009</v>
      </c>
      <c r="G141" s="300">
        <v>0</v>
      </c>
      <c r="H141" s="300">
        <v>3</v>
      </c>
      <c r="I141" s="300">
        <v>0</v>
      </c>
      <c r="J141" s="300">
        <v>3</v>
      </c>
      <c r="K141" s="300">
        <v>0</v>
      </c>
      <c r="L141" s="300">
        <v>1</v>
      </c>
      <c r="M141" s="300">
        <v>0</v>
      </c>
      <c r="N141" s="300">
        <v>5.0000000000000009</v>
      </c>
      <c r="O141" s="300">
        <v>0</v>
      </c>
      <c r="P141" s="300">
        <v>6.0000000000000009</v>
      </c>
      <c r="Q141" s="300">
        <v>0</v>
      </c>
      <c r="R141" s="300">
        <v>0</v>
      </c>
      <c r="S141" s="296">
        <f t="shared" si="30"/>
        <v>0</v>
      </c>
      <c r="T141" s="296">
        <f t="shared" si="30"/>
        <v>22</v>
      </c>
      <c r="U141" s="296">
        <f t="shared" si="31"/>
        <v>22</v>
      </c>
      <c r="V141" s="297" t="s">
        <v>267</v>
      </c>
      <c r="W141" s="1075"/>
    </row>
    <row r="142" spans="1:23" ht="15.75" x14ac:dyDescent="0.25">
      <c r="A142" s="1072"/>
      <c r="B142" s="436" t="s">
        <v>268</v>
      </c>
      <c r="C142" s="300">
        <v>0</v>
      </c>
      <c r="D142" s="300">
        <v>0</v>
      </c>
      <c r="E142" s="300">
        <v>0</v>
      </c>
      <c r="F142" s="300">
        <v>5.0000000000000009</v>
      </c>
      <c r="G142" s="300">
        <v>0</v>
      </c>
      <c r="H142" s="300">
        <v>8.0000000000000018</v>
      </c>
      <c r="I142" s="300">
        <v>0</v>
      </c>
      <c r="J142" s="300">
        <v>0</v>
      </c>
      <c r="K142" s="300">
        <v>0</v>
      </c>
      <c r="L142" s="300">
        <v>0</v>
      </c>
      <c r="M142" s="300">
        <v>0</v>
      </c>
      <c r="N142" s="300">
        <v>10.000000000000002</v>
      </c>
      <c r="O142" s="300">
        <v>0</v>
      </c>
      <c r="P142" s="300">
        <v>13.000000000000002</v>
      </c>
      <c r="Q142" s="300">
        <v>0</v>
      </c>
      <c r="R142" s="300">
        <v>0</v>
      </c>
      <c r="S142" s="296">
        <f t="shared" si="30"/>
        <v>0</v>
      </c>
      <c r="T142" s="296">
        <f t="shared" ref="S142:T146" si="36">SUM(R142,P142,N142,L142,J142,H142,F142,D142)</f>
        <v>36.000000000000007</v>
      </c>
      <c r="U142" s="296">
        <f t="shared" si="31"/>
        <v>36.000000000000007</v>
      </c>
      <c r="V142" s="297" t="s">
        <v>269</v>
      </c>
      <c r="W142" s="1075"/>
    </row>
    <row r="143" spans="1:23" ht="26.25" customHeight="1" x14ac:dyDescent="0.25">
      <c r="A143" s="1072"/>
      <c r="B143" s="436" t="s">
        <v>270</v>
      </c>
      <c r="C143" s="300">
        <v>0</v>
      </c>
      <c r="D143" s="300">
        <v>18</v>
      </c>
      <c r="E143" s="300">
        <v>0</v>
      </c>
      <c r="F143" s="300">
        <v>27</v>
      </c>
      <c r="G143" s="300">
        <v>0</v>
      </c>
      <c r="H143" s="300">
        <v>41</v>
      </c>
      <c r="I143" s="300">
        <v>0</v>
      </c>
      <c r="J143" s="300">
        <v>7.0000000000000009</v>
      </c>
      <c r="K143" s="300">
        <v>0</v>
      </c>
      <c r="L143" s="300">
        <v>3</v>
      </c>
      <c r="M143" s="300">
        <v>0</v>
      </c>
      <c r="N143" s="300">
        <v>3</v>
      </c>
      <c r="O143" s="300">
        <v>0</v>
      </c>
      <c r="P143" s="300">
        <v>6.0000000000000009</v>
      </c>
      <c r="Q143" s="300">
        <v>0</v>
      </c>
      <c r="R143" s="300">
        <v>0</v>
      </c>
      <c r="S143" s="296">
        <f t="shared" ref="S143:S145" si="37">SUM(Q143,O143,M143,K143,I143,G143,E143,C143)</f>
        <v>0</v>
      </c>
      <c r="T143" s="296">
        <f t="shared" si="36"/>
        <v>105</v>
      </c>
      <c r="U143" s="296">
        <f t="shared" si="31"/>
        <v>105</v>
      </c>
      <c r="V143" s="509" t="s">
        <v>271</v>
      </c>
      <c r="W143" s="1075"/>
    </row>
    <row r="144" spans="1:23" ht="38.25" customHeight="1" x14ac:dyDescent="0.25">
      <c r="A144" s="1072"/>
      <c r="B144" s="504" t="s">
        <v>272</v>
      </c>
      <c r="C144" s="300">
        <v>0</v>
      </c>
      <c r="D144" s="300">
        <v>0</v>
      </c>
      <c r="E144" s="300">
        <v>0</v>
      </c>
      <c r="F144" s="300">
        <v>0</v>
      </c>
      <c r="G144" s="300">
        <v>0</v>
      </c>
      <c r="H144" s="300">
        <v>0</v>
      </c>
      <c r="I144" s="300">
        <v>0</v>
      </c>
      <c r="J144" s="300">
        <v>2</v>
      </c>
      <c r="K144" s="300">
        <v>0</v>
      </c>
      <c r="L144" s="300">
        <v>0</v>
      </c>
      <c r="M144" s="300">
        <v>0</v>
      </c>
      <c r="N144" s="300">
        <v>0</v>
      </c>
      <c r="O144" s="300">
        <v>0</v>
      </c>
      <c r="P144" s="300">
        <v>0</v>
      </c>
      <c r="Q144" s="300">
        <v>0</v>
      </c>
      <c r="R144" s="300">
        <v>0</v>
      </c>
      <c r="S144" s="296">
        <f t="shared" si="37"/>
        <v>0</v>
      </c>
      <c r="T144" s="296">
        <f t="shared" si="36"/>
        <v>2</v>
      </c>
      <c r="U144" s="296">
        <f t="shared" si="31"/>
        <v>2</v>
      </c>
      <c r="V144" s="297" t="s">
        <v>273</v>
      </c>
      <c r="W144" s="1075"/>
    </row>
    <row r="145" spans="1:23" ht="15.75" x14ac:dyDescent="0.25">
      <c r="A145" s="1072"/>
      <c r="B145" s="436" t="s">
        <v>4</v>
      </c>
      <c r="C145" s="300">
        <v>0</v>
      </c>
      <c r="D145" s="300">
        <v>3.0000000000000004</v>
      </c>
      <c r="E145" s="300">
        <v>1</v>
      </c>
      <c r="F145" s="300">
        <v>0</v>
      </c>
      <c r="G145" s="300">
        <v>0</v>
      </c>
      <c r="H145" s="300">
        <v>1</v>
      </c>
      <c r="I145" s="300">
        <v>0</v>
      </c>
      <c r="J145" s="300">
        <v>1.0000000000000004</v>
      </c>
      <c r="K145" s="300">
        <v>0</v>
      </c>
      <c r="L145" s="300">
        <v>0</v>
      </c>
      <c r="M145" s="300">
        <v>0</v>
      </c>
      <c r="N145" s="300">
        <v>2.0000000000000004</v>
      </c>
      <c r="O145" s="300">
        <v>0</v>
      </c>
      <c r="P145" s="300">
        <v>3</v>
      </c>
      <c r="Q145" s="300">
        <v>0</v>
      </c>
      <c r="R145" s="300">
        <v>0</v>
      </c>
      <c r="S145" s="296">
        <f t="shared" si="37"/>
        <v>1</v>
      </c>
      <c r="T145" s="296">
        <f t="shared" si="36"/>
        <v>10</v>
      </c>
      <c r="U145" s="296">
        <f t="shared" si="31"/>
        <v>11</v>
      </c>
      <c r="V145" s="436" t="s">
        <v>27</v>
      </c>
      <c r="W145" s="1075"/>
    </row>
    <row r="146" spans="1:23" ht="16.5" thickBot="1" x14ac:dyDescent="0.3">
      <c r="A146" s="1099"/>
      <c r="B146" s="437" t="s">
        <v>28</v>
      </c>
      <c r="C146" s="300">
        <f>SUM(C140:C145)</f>
        <v>0</v>
      </c>
      <c r="D146" s="300">
        <f t="shared" ref="D146:R146" si="38">SUM(D140:D145)</f>
        <v>22</v>
      </c>
      <c r="E146" s="300">
        <f t="shared" si="38"/>
        <v>1</v>
      </c>
      <c r="F146" s="300">
        <f t="shared" si="38"/>
        <v>37</v>
      </c>
      <c r="G146" s="300">
        <f t="shared" si="38"/>
        <v>0</v>
      </c>
      <c r="H146" s="300">
        <f t="shared" si="38"/>
        <v>54</v>
      </c>
      <c r="I146" s="300">
        <f t="shared" si="38"/>
        <v>0</v>
      </c>
      <c r="J146" s="300">
        <f t="shared" si="38"/>
        <v>22.000000000000004</v>
      </c>
      <c r="K146" s="300">
        <f t="shared" si="38"/>
        <v>0</v>
      </c>
      <c r="L146" s="300">
        <f t="shared" si="38"/>
        <v>6</v>
      </c>
      <c r="M146" s="300">
        <f t="shared" si="38"/>
        <v>0</v>
      </c>
      <c r="N146" s="300">
        <f t="shared" si="38"/>
        <v>33</v>
      </c>
      <c r="O146" s="300">
        <f t="shared" si="38"/>
        <v>1.0000000000000002</v>
      </c>
      <c r="P146" s="300">
        <f t="shared" si="38"/>
        <v>39</v>
      </c>
      <c r="Q146" s="300">
        <f t="shared" si="38"/>
        <v>0</v>
      </c>
      <c r="R146" s="300">
        <f t="shared" si="38"/>
        <v>0</v>
      </c>
      <c r="S146" s="296">
        <f t="shared" si="36"/>
        <v>2</v>
      </c>
      <c r="T146" s="296">
        <f t="shared" si="36"/>
        <v>213</v>
      </c>
      <c r="U146" s="296">
        <f t="shared" si="31"/>
        <v>215</v>
      </c>
      <c r="V146" s="436" t="s">
        <v>19</v>
      </c>
      <c r="W146" s="1100"/>
    </row>
    <row r="147" spans="1:23" ht="16.5" thickTop="1" x14ac:dyDescent="0.25">
      <c r="A147" s="1090" t="s">
        <v>28</v>
      </c>
      <c r="B147" s="721" t="s">
        <v>264</v>
      </c>
      <c r="C147" s="506">
        <f t="shared" ref="C147:U147" si="39">SUM(C140,C133,C126,C109,C102,C95,C82,C68,C75,C53,C46,C22,C15,C39,C8)</f>
        <v>0</v>
      </c>
      <c r="D147" s="506">
        <f t="shared" si="39"/>
        <v>3.0000000000000004</v>
      </c>
      <c r="E147" s="506">
        <f t="shared" si="39"/>
        <v>0</v>
      </c>
      <c r="F147" s="506">
        <f t="shared" si="39"/>
        <v>6.0000000000000009</v>
      </c>
      <c r="G147" s="506">
        <f t="shared" si="39"/>
        <v>1.0000000000000002</v>
      </c>
      <c r="H147" s="506">
        <f t="shared" si="39"/>
        <v>13.000000000000004</v>
      </c>
      <c r="I147" s="506">
        <f t="shared" si="39"/>
        <v>0</v>
      </c>
      <c r="J147" s="506">
        <f t="shared" si="39"/>
        <v>73.000000000000028</v>
      </c>
      <c r="K147" s="506">
        <f t="shared" si="39"/>
        <v>0</v>
      </c>
      <c r="L147" s="506">
        <f t="shared" si="39"/>
        <v>18</v>
      </c>
      <c r="M147" s="506">
        <f t="shared" si="39"/>
        <v>2</v>
      </c>
      <c r="N147" s="506">
        <f t="shared" si="39"/>
        <v>182.00000000000006</v>
      </c>
      <c r="O147" s="506">
        <f t="shared" si="39"/>
        <v>8</v>
      </c>
      <c r="P147" s="506">
        <f t="shared" si="39"/>
        <v>410</v>
      </c>
      <c r="Q147" s="506">
        <f t="shared" si="39"/>
        <v>0</v>
      </c>
      <c r="R147" s="506">
        <f t="shared" si="39"/>
        <v>17</v>
      </c>
      <c r="S147" s="506">
        <f t="shared" si="39"/>
        <v>11.000000000000002</v>
      </c>
      <c r="T147" s="506">
        <f t="shared" si="39"/>
        <v>722</v>
      </c>
      <c r="U147" s="506">
        <f t="shared" si="39"/>
        <v>733</v>
      </c>
      <c r="V147" s="295" t="s">
        <v>265</v>
      </c>
      <c r="W147" s="1091" t="s">
        <v>19</v>
      </c>
    </row>
    <row r="148" spans="1:23" ht="26.25" customHeight="1" x14ac:dyDescent="0.25">
      <c r="A148" s="1072"/>
      <c r="B148" s="297" t="s">
        <v>266</v>
      </c>
      <c r="C148" s="300">
        <f t="shared" ref="C148:U148" si="40">SUM(C141,C134,C127,C110,C103,C96,C83,C69,C76,C54,C47,C23,C16,C40,C9)</f>
        <v>0</v>
      </c>
      <c r="D148" s="300">
        <f t="shared" si="40"/>
        <v>2</v>
      </c>
      <c r="E148" s="300">
        <f t="shared" si="40"/>
        <v>0</v>
      </c>
      <c r="F148" s="300">
        <f t="shared" si="40"/>
        <v>9</v>
      </c>
      <c r="G148" s="300">
        <f t="shared" si="40"/>
        <v>0</v>
      </c>
      <c r="H148" s="300">
        <f t="shared" si="40"/>
        <v>19</v>
      </c>
      <c r="I148" s="300">
        <f t="shared" si="40"/>
        <v>0</v>
      </c>
      <c r="J148" s="300">
        <f t="shared" si="40"/>
        <v>54.000000000000014</v>
      </c>
      <c r="K148" s="300">
        <f t="shared" si="40"/>
        <v>0</v>
      </c>
      <c r="L148" s="300">
        <f t="shared" si="40"/>
        <v>39.000000000000014</v>
      </c>
      <c r="M148" s="300">
        <f t="shared" si="40"/>
        <v>0</v>
      </c>
      <c r="N148" s="300">
        <f t="shared" si="40"/>
        <v>143</v>
      </c>
      <c r="O148" s="300">
        <f t="shared" si="40"/>
        <v>4</v>
      </c>
      <c r="P148" s="300">
        <f t="shared" si="40"/>
        <v>220.00000000000009</v>
      </c>
      <c r="Q148" s="300">
        <f t="shared" si="40"/>
        <v>0</v>
      </c>
      <c r="R148" s="300">
        <f t="shared" si="40"/>
        <v>5</v>
      </c>
      <c r="S148" s="300">
        <f t="shared" si="40"/>
        <v>4</v>
      </c>
      <c r="T148" s="300">
        <f t="shared" si="40"/>
        <v>491.00000000000011</v>
      </c>
      <c r="U148" s="300">
        <f t="shared" si="40"/>
        <v>495.00000000000011</v>
      </c>
      <c r="V148" s="297" t="s">
        <v>267</v>
      </c>
      <c r="W148" s="1075"/>
    </row>
    <row r="149" spans="1:23" ht="15.75" x14ac:dyDescent="0.25">
      <c r="A149" s="1072"/>
      <c r="B149" s="720" t="s">
        <v>268</v>
      </c>
      <c r="C149" s="300">
        <f t="shared" ref="C149:U149" si="41">SUM(C142,C135,C128,C111,C104,C97,C84,C70,C77,C55,C48,C24,C17,C41,C10)</f>
        <v>0</v>
      </c>
      <c r="D149" s="300">
        <f t="shared" si="41"/>
        <v>3.0000000000000004</v>
      </c>
      <c r="E149" s="300">
        <f t="shared" si="41"/>
        <v>0</v>
      </c>
      <c r="F149" s="300">
        <f t="shared" si="41"/>
        <v>18</v>
      </c>
      <c r="G149" s="300">
        <f t="shared" si="41"/>
        <v>0</v>
      </c>
      <c r="H149" s="300">
        <f t="shared" si="41"/>
        <v>56.000000000000014</v>
      </c>
      <c r="I149" s="300">
        <f t="shared" si="41"/>
        <v>0</v>
      </c>
      <c r="J149" s="300">
        <f t="shared" si="41"/>
        <v>146.00000000000003</v>
      </c>
      <c r="K149" s="300">
        <f t="shared" si="41"/>
        <v>0</v>
      </c>
      <c r="L149" s="300">
        <f t="shared" si="41"/>
        <v>167.00000000000009</v>
      </c>
      <c r="M149" s="300">
        <f t="shared" si="41"/>
        <v>0</v>
      </c>
      <c r="N149" s="300">
        <f t="shared" si="41"/>
        <v>333.00000000000011</v>
      </c>
      <c r="O149" s="300">
        <f t="shared" si="41"/>
        <v>1.0000000000000002</v>
      </c>
      <c r="P149" s="300">
        <f t="shared" si="41"/>
        <v>565.00000000000034</v>
      </c>
      <c r="Q149" s="300">
        <f t="shared" si="41"/>
        <v>0</v>
      </c>
      <c r="R149" s="300">
        <f t="shared" si="41"/>
        <v>4</v>
      </c>
      <c r="S149" s="300">
        <f t="shared" si="41"/>
        <v>1.0000000000000002</v>
      </c>
      <c r="T149" s="300">
        <f t="shared" si="41"/>
        <v>1292.0000000000005</v>
      </c>
      <c r="U149" s="300">
        <f t="shared" si="41"/>
        <v>1293.0000000000005</v>
      </c>
      <c r="V149" s="297" t="s">
        <v>269</v>
      </c>
      <c r="W149" s="1075"/>
    </row>
    <row r="150" spans="1:23" ht="30" x14ac:dyDescent="0.25">
      <c r="A150" s="1072"/>
      <c r="B150" s="720" t="s">
        <v>270</v>
      </c>
      <c r="C150" s="300">
        <f t="shared" ref="C150:U150" si="42">SUM(C143,C136,C129,C112,C105,C98,C85,C71,C78,C56,C49,C25,C18,C42,C11)</f>
        <v>0</v>
      </c>
      <c r="D150" s="300">
        <f t="shared" si="42"/>
        <v>107</v>
      </c>
      <c r="E150" s="300">
        <f t="shared" si="42"/>
        <v>0</v>
      </c>
      <c r="F150" s="300">
        <f t="shared" si="42"/>
        <v>410.00000000000011</v>
      </c>
      <c r="G150" s="300">
        <f t="shared" si="42"/>
        <v>1.0000000000000002</v>
      </c>
      <c r="H150" s="300">
        <f t="shared" si="42"/>
        <v>597</v>
      </c>
      <c r="I150" s="300">
        <f t="shared" si="42"/>
        <v>2</v>
      </c>
      <c r="J150" s="300">
        <f t="shared" si="42"/>
        <v>329.00000000000011</v>
      </c>
      <c r="K150" s="300">
        <f t="shared" si="42"/>
        <v>1.0000000000000002</v>
      </c>
      <c r="L150" s="300">
        <f t="shared" si="42"/>
        <v>61.000000000000028</v>
      </c>
      <c r="M150" s="300">
        <f t="shared" si="42"/>
        <v>1</v>
      </c>
      <c r="N150" s="300">
        <f t="shared" si="42"/>
        <v>175</v>
      </c>
      <c r="O150" s="300">
        <f t="shared" si="42"/>
        <v>0</v>
      </c>
      <c r="P150" s="300">
        <f t="shared" si="42"/>
        <v>165.00000000000003</v>
      </c>
      <c r="Q150" s="300">
        <f t="shared" si="42"/>
        <v>0</v>
      </c>
      <c r="R150" s="300">
        <f t="shared" si="42"/>
        <v>0</v>
      </c>
      <c r="S150" s="300">
        <f t="shared" si="42"/>
        <v>5</v>
      </c>
      <c r="T150" s="300">
        <f t="shared" si="42"/>
        <v>1844.0000000000005</v>
      </c>
      <c r="U150" s="300">
        <f t="shared" si="42"/>
        <v>1849.0000000000005</v>
      </c>
      <c r="V150" s="524" t="s">
        <v>271</v>
      </c>
      <c r="W150" s="1075"/>
    </row>
    <row r="151" spans="1:23" ht="41.25" customHeight="1" x14ac:dyDescent="0.25">
      <c r="A151" s="1072"/>
      <c r="B151" s="504" t="s">
        <v>272</v>
      </c>
      <c r="C151" s="300">
        <f t="shared" ref="C151:U151" si="43">SUM(C144,C137,C130,C113,C106,C99,C86,C72,C79,C57,C50,C26,C19,C43,C12)</f>
        <v>2</v>
      </c>
      <c r="D151" s="300">
        <f t="shared" si="43"/>
        <v>0</v>
      </c>
      <c r="E151" s="300">
        <f t="shared" si="43"/>
        <v>1.0000000000000009</v>
      </c>
      <c r="F151" s="300">
        <f t="shared" si="43"/>
        <v>14.000000000000007</v>
      </c>
      <c r="G151" s="300">
        <f t="shared" si="43"/>
        <v>1.0000000000000002</v>
      </c>
      <c r="H151" s="300">
        <f t="shared" si="43"/>
        <v>32</v>
      </c>
      <c r="I151" s="300">
        <f t="shared" si="43"/>
        <v>1</v>
      </c>
      <c r="J151" s="300">
        <f t="shared" si="43"/>
        <v>31</v>
      </c>
      <c r="K151" s="300">
        <f t="shared" si="43"/>
        <v>0</v>
      </c>
      <c r="L151" s="300">
        <f t="shared" si="43"/>
        <v>10.000000000000007</v>
      </c>
      <c r="M151" s="300">
        <f t="shared" si="43"/>
        <v>0</v>
      </c>
      <c r="N151" s="300">
        <f t="shared" si="43"/>
        <v>21.000000000000014</v>
      </c>
      <c r="O151" s="300">
        <f t="shared" si="43"/>
        <v>0</v>
      </c>
      <c r="P151" s="300">
        <f t="shared" si="43"/>
        <v>9.0000000000000036</v>
      </c>
      <c r="Q151" s="300">
        <f t="shared" si="43"/>
        <v>0</v>
      </c>
      <c r="R151" s="300">
        <f t="shared" si="43"/>
        <v>0</v>
      </c>
      <c r="S151" s="300">
        <f t="shared" si="43"/>
        <v>5.0000000000000009</v>
      </c>
      <c r="T151" s="300">
        <f t="shared" si="43"/>
        <v>117.00000000000003</v>
      </c>
      <c r="U151" s="300">
        <f t="shared" si="43"/>
        <v>122.00000000000003</v>
      </c>
      <c r="V151" s="297" t="s">
        <v>273</v>
      </c>
      <c r="W151" s="1075"/>
    </row>
    <row r="152" spans="1:23" ht="15.75" x14ac:dyDescent="0.25">
      <c r="A152" s="1072"/>
      <c r="B152" s="720" t="s">
        <v>4</v>
      </c>
      <c r="C152" s="300">
        <f t="shared" ref="C152:U152" si="44">SUM(C145,C138,C131,C114,C107,C100,C87,C73,C80,C58,C51,C27,C20,C44,C13)</f>
        <v>33</v>
      </c>
      <c r="D152" s="300">
        <f t="shared" si="44"/>
        <v>77</v>
      </c>
      <c r="E152" s="300">
        <f t="shared" si="44"/>
        <v>37</v>
      </c>
      <c r="F152" s="300">
        <f t="shared" si="44"/>
        <v>107</v>
      </c>
      <c r="G152" s="300">
        <f t="shared" si="44"/>
        <v>20</v>
      </c>
      <c r="H152" s="300">
        <f t="shared" si="44"/>
        <v>55.000000000000028</v>
      </c>
      <c r="I152" s="300">
        <f t="shared" si="44"/>
        <v>11.000000000000007</v>
      </c>
      <c r="J152" s="300">
        <f t="shared" si="44"/>
        <v>37</v>
      </c>
      <c r="K152" s="300">
        <f t="shared" si="44"/>
        <v>3</v>
      </c>
      <c r="L152" s="300">
        <f t="shared" si="44"/>
        <v>7</v>
      </c>
      <c r="M152" s="300">
        <f t="shared" si="44"/>
        <v>6</v>
      </c>
      <c r="N152" s="300">
        <f t="shared" si="44"/>
        <v>30.000000000000007</v>
      </c>
      <c r="O152" s="300">
        <f t="shared" si="44"/>
        <v>7</v>
      </c>
      <c r="P152" s="300">
        <f t="shared" si="44"/>
        <v>27</v>
      </c>
      <c r="Q152" s="300">
        <f t="shared" si="44"/>
        <v>2.0000000000000009</v>
      </c>
      <c r="R152" s="300">
        <f t="shared" si="44"/>
        <v>2</v>
      </c>
      <c r="S152" s="300">
        <f t="shared" si="44"/>
        <v>119.00000000000001</v>
      </c>
      <c r="T152" s="300">
        <f t="shared" si="44"/>
        <v>342</v>
      </c>
      <c r="U152" s="300">
        <f t="shared" si="44"/>
        <v>461.00000000000006</v>
      </c>
      <c r="V152" s="720" t="s">
        <v>27</v>
      </c>
      <c r="W152" s="1075"/>
    </row>
    <row r="153" spans="1:23" ht="16.5" thickBot="1" x14ac:dyDescent="0.3">
      <c r="A153" s="1097"/>
      <c r="B153" s="722" t="s">
        <v>28</v>
      </c>
      <c r="C153" s="724">
        <f>SUM(C147:C152)</f>
        <v>35</v>
      </c>
      <c r="D153" s="724">
        <f t="shared" ref="D153:T153" si="45">SUM(D147:D152)</f>
        <v>192</v>
      </c>
      <c r="E153" s="724">
        <f t="shared" si="45"/>
        <v>38</v>
      </c>
      <c r="F153" s="724">
        <f t="shared" si="45"/>
        <v>564.00000000000011</v>
      </c>
      <c r="G153" s="724">
        <f t="shared" si="45"/>
        <v>23</v>
      </c>
      <c r="H153" s="724">
        <f t="shared" si="45"/>
        <v>772</v>
      </c>
      <c r="I153" s="724">
        <f t="shared" si="45"/>
        <v>14.000000000000007</v>
      </c>
      <c r="J153" s="724">
        <f t="shared" si="45"/>
        <v>670.00000000000023</v>
      </c>
      <c r="K153" s="724">
        <f t="shared" si="45"/>
        <v>4</v>
      </c>
      <c r="L153" s="724">
        <f t="shared" si="45"/>
        <v>302.00000000000011</v>
      </c>
      <c r="M153" s="724">
        <f t="shared" si="45"/>
        <v>9</v>
      </c>
      <c r="N153" s="724">
        <f t="shared" si="45"/>
        <v>884.00000000000023</v>
      </c>
      <c r="O153" s="724">
        <f t="shared" si="45"/>
        <v>20</v>
      </c>
      <c r="P153" s="724">
        <f t="shared" si="45"/>
        <v>1396.0000000000005</v>
      </c>
      <c r="Q153" s="724">
        <f t="shared" si="45"/>
        <v>2.0000000000000009</v>
      </c>
      <c r="R153" s="724">
        <f t="shared" si="45"/>
        <v>28</v>
      </c>
      <c r="S153" s="724">
        <f t="shared" si="45"/>
        <v>145.00000000000003</v>
      </c>
      <c r="T153" s="724">
        <f t="shared" si="45"/>
        <v>4808.0000000000009</v>
      </c>
      <c r="U153" s="724">
        <f>SUM(U147:U152)</f>
        <v>4953.0000000000009</v>
      </c>
      <c r="V153" s="722" t="s">
        <v>19</v>
      </c>
      <c r="W153" s="1098"/>
    </row>
    <row r="154" spans="1:23" ht="15.75" thickTop="1" x14ac:dyDescent="0.25"/>
  </sheetData>
  <mergeCells count="154">
    <mergeCell ref="Q122:R122"/>
    <mergeCell ref="S122:U122"/>
    <mergeCell ref="V122:V125"/>
    <mergeCell ref="W122:W125"/>
    <mergeCell ref="C123:D123"/>
    <mergeCell ref="E123:F123"/>
    <mergeCell ref="G123:H123"/>
    <mergeCell ref="I123:J123"/>
    <mergeCell ref="K123:L123"/>
    <mergeCell ref="M123:N123"/>
    <mergeCell ref="O123:P123"/>
    <mergeCell ref="Q123:R123"/>
    <mergeCell ref="S123:U123"/>
    <mergeCell ref="V90:W90"/>
    <mergeCell ref="A91:A94"/>
    <mergeCell ref="B91:B94"/>
    <mergeCell ref="C91:D91"/>
    <mergeCell ref="E91:F91"/>
    <mergeCell ref="G91:H91"/>
    <mergeCell ref="I91:J91"/>
    <mergeCell ref="K91:L91"/>
    <mergeCell ref="M91:N91"/>
    <mergeCell ref="O91:P91"/>
    <mergeCell ref="Q91:R91"/>
    <mergeCell ref="S91:U91"/>
    <mergeCell ref="V91:V94"/>
    <mergeCell ref="W91:W94"/>
    <mergeCell ref="C92:D92"/>
    <mergeCell ref="E92:F92"/>
    <mergeCell ref="G92:H92"/>
    <mergeCell ref="I92:J92"/>
    <mergeCell ref="K92:L92"/>
    <mergeCell ref="M92:N92"/>
    <mergeCell ref="O92:P92"/>
    <mergeCell ref="W8:W14"/>
    <mergeCell ref="A34:U34"/>
    <mergeCell ref="V34:W34"/>
    <mergeCell ref="A35:A38"/>
    <mergeCell ref="B35:B37"/>
    <mergeCell ref="C35:D35"/>
    <mergeCell ref="E35:F35"/>
    <mergeCell ref="G35:H35"/>
    <mergeCell ref="I35:J35"/>
    <mergeCell ref="K35:L35"/>
    <mergeCell ref="M35:N35"/>
    <mergeCell ref="O35:P35"/>
    <mergeCell ref="Q35:R35"/>
    <mergeCell ref="S35:U35"/>
    <mergeCell ref="V35:V37"/>
    <mergeCell ref="W35:W38"/>
    <mergeCell ref="C36:D36"/>
    <mergeCell ref="E36:F36"/>
    <mergeCell ref="G36:H36"/>
    <mergeCell ref="I36:J36"/>
    <mergeCell ref="K36:L36"/>
    <mergeCell ref="M36:N36"/>
    <mergeCell ref="O36:P36"/>
    <mergeCell ref="Q36:R36"/>
    <mergeCell ref="W95:W101"/>
    <mergeCell ref="A102:A108"/>
    <mergeCell ref="W102:W108"/>
    <mergeCell ref="A147:A153"/>
    <mergeCell ref="W147:W153"/>
    <mergeCell ref="A126:A132"/>
    <mergeCell ref="W126:W132"/>
    <mergeCell ref="A133:A139"/>
    <mergeCell ref="W133:W139"/>
    <mergeCell ref="A140:A146"/>
    <mergeCell ref="W140:W146"/>
    <mergeCell ref="A109:A115"/>
    <mergeCell ref="W109:W115"/>
    <mergeCell ref="A121:U121"/>
    <mergeCell ref="V121:W121"/>
    <mergeCell ref="A122:A125"/>
    <mergeCell ref="B122:B125"/>
    <mergeCell ref="C122:D122"/>
    <mergeCell ref="E122:F122"/>
    <mergeCell ref="G122:H122"/>
    <mergeCell ref="I122:J122"/>
    <mergeCell ref="K122:L122"/>
    <mergeCell ref="M122:N122"/>
    <mergeCell ref="O122:P122"/>
    <mergeCell ref="W46:W52"/>
    <mergeCell ref="A53:A59"/>
    <mergeCell ref="W53:W59"/>
    <mergeCell ref="A68:A74"/>
    <mergeCell ref="W68:W74"/>
    <mergeCell ref="A75:A81"/>
    <mergeCell ref="W75:W81"/>
    <mergeCell ref="A82:A88"/>
    <mergeCell ref="W82:W88"/>
    <mergeCell ref="V63:W63"/>
    <mergeCell ref="A64:A67"/>
    <mergeCell ref="B64:B66"/>
    <mergeCell ref="C64:D64"/>
    <mergeCell ref="E64:F64"/>
    <mergeCell ref="G64:H64"/>
    <mergeCell ref="I64:J64"/>
    <mergeCell ref="K64:L64"/>
    <mergeCell ref="M64:N64"/>
    <mergeCell ref="O64:P64"/>
    <mergeCell ref="Q64:R64"/>
    <mergeCell ref="S64:U64"/>
    <mergeCell ref="V64:V66"/>
    <mergeCell ref="W64:W67"/>
    <mergeCell ref="C65:D65"/>
    <mergeCell ref="V4:V6"/>
    <mergeCell ref="A15:A21"/>
    <mergeCell ref="A39:A45"/>
    <mergeCell ref="W39:W45"/>
    <mergeCell ref="W15:W21"/>
    <mergeCell ref="A22:A28"/>
    <mergeCell ref="W22:W28"/>
    <mergeCell ref="A1:W1"/>
    <mergeCell ref="A2:W2"/>
    <mergeCell ref="A3:U3"/>
    <mergeCell ref="V3:W3"/>
    <mergeCell ref="A4:A7"/>
    <mergeCell ref="B4:B6"/>
    <mergeCell ref="C4:D4"/>
    <mergeCell ref="E4:F4"/>
    <mergeCell ref="G4:H4"/>
    <mergeCell ref="I4:J4"/>
    <mergeCell ref="W4:W7"/>
    <mergeCell ref="C5:D5"/>
    <mergeCell ref="E5:F5"/>
    <mergeCell ref="G5:H5"/>
    <mergeCell ref="I5:J5"/>
    <mergeCell ref="K5:L5"/>
    <mergeCell ref="A8:A14"/>
    <mergeCell ref="M5:N5"/>
    <mergeCell ref="O5:P5"/>
    <mergeCell ref="Q5:R5"/>
    <mergeCell ref="S5:U5"/>
    <mergeCell ref="K4:L4"/>
    <mergeCell ref="M4:N4"/>
    <mergeCell ref="O4:P4"/>
    <mergeCell ref="Q4:R4"/>
    <mergeCell ref="A63:U63"/>
    <mergeCell ref="A46:A52"/>
    <mergeCell ref="S4:U4"/>
    <mergeCell ref="S36:U36"/>
    <mergeCell ref="E65:F65"/>
    <mergeCell ref="G65:H65"/>
    <mergeCell ref="I65:J65"/>
    <mergeCell ref="K65:L65"/>
    <mergeCell ref="M65:N65"/>
    <mergeCell ref="O65:P65"/>
    <mergeCell ref="Q65:R65"/>
    <mergeCell ref="S65:U65"/>
    <mergeCell ref="A95:A101"/>
    <mergeCell ref="Q92:R92"/>
    <mergeCell ref="S92:U92"/>
    <mergeCell ref="A90:U90"/>
  </mergeCells>
  <printOptions horizontalCentered="1"/>
  <pageMargins left="0.25" right="0.25" top="0.75" bottom="0.75" header="0.3" footer="0.3"/>
  <pageSetup scale="70" firstPageNumber="40" orientation="landscape" useFirstPageNumber="1" r:id="rId1"/>
  <headerFooter>
    <oddFooter>&amp;C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28"/>
  <sheetViews>
    <sheetView rightToLeft="1" view="pageBreakPreview" zoomScaleSheetLayoutView="100" workbookViewId="0">
      <selection activeCell="C17" sqref="C17"/>
    </sheetView>
  </sheetViews>
  <sheetFormatPr defaultRowHeight="15" x14ac:dyDescent="0.25"/>
  <cols>
    <col min="1" max="1" width="15.140625" style="101" customWidth="1"/>
    <col min="2" max="6" width="9.140625" style="101"/>
    <col min="7" max="7" width="10" style="101" customWidth="1"/>
    <col min="8" max="11" width="9.140625" style="101"/>
    <col min="12" max="12" width="20" style="101" customWidth="1"/>
    <col min="13" max="16384" width="9.140625" style="101"/>
  </cols>
  <sheetData>
    <row r="1" spans="1:12" ht="22.9" customHeight="1" x14ac:dyDescent="0.25">
      <c r="A1" s="1106" t="s">
        <v>476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</row>
    <row r="2" spans="1:12" ht="17.45" customHeight="1" x14ac:dyDescent="0.25">
      <c r="A2" s="1107" t="s">
        <v>477</v>
      </c>
      <c r="B2" s="1107"/>
      <c r="C2" s="1107"/>
      <c r="D2" s="1107"/>
      <c r="E2" s="1107"/>
      <c r="F2" s="1107"/>
      <c r="G2" s="1107"/>
      <c r="H2" s="1107"/>
      <c r="I2" s="1107"/>
      <c r="J2" s="1107"/>
      <c r="K2" s="1107"/>
      <c r="L2" s="1107"/>
    </row>
    <row r="3" spans="1:12" ht="15.75" customHeight="1" thickBot="1" x14ac:dyDescent="0.3">
      <c r="A3" s="1108" t="s">
        <v>400</v>
      </c>
      <c r="B3" s="1108"/>
      <c r="C3" s="1108"/>
      <c r="D3" s="1108"/>
      <c r="E3" s="1108"/>
      <c r="F3" s="1108"/>
      <c r="G3" s="1108"/>
      <c r="H3" s="1108"/>
      <c r="I3" s="1108"/>
      <c r="J3" s="1108"/>
      <c r="K3" s="302"/>
      <c r="L3" s="598" t="s">
        <v>279</v>
      </c>
    </row>
    <row r="4" spans="1:12" ht="16.5" thickTop="1" x14ac:dyDescent="0.25">
      <c r="A4" s="818" t="s">
        <v>0</v>
      </c>
      <c r="B4" s="822" t="s">
        <v>155</v>
      </c>
      <c r="C4" s="822" t="s">
        <v>399</v>
      </c>
      <c r="D4" s="822"/>
      <c r="E4" s="822"/>
      <c r="F4" s="822"/>
      <c r="G4" s="822"/>
      <c r="H4" s="822"/>
      <c r="I4" s="822"/>
      <c r="J4" s="822" t="s">
        <v>90</v>
      </c>
      <c r="K4" s="822" t="s">
        <v>163</v>
      </c>
      <c r="L4" s="824" t="s">
        <v>9</v>
      </c>
    </row>
    <row r="5" spans="1:12" ht="15.75" x14ac:dyDescent="0.25">
      <c r="A5" s="819"/>
      <c r="B5" s="823"/>
      <c r="C5" s="102" t="s">
        <v>280</v>
      </c>
      <c r="D5" s="102" t="s">
        <v>281</v>
      </c>
      <c r="E5" s="102" t="s">
        <v>282</v>
      </c>
      <c r="F5" s="102" t="s">
        <v>283</v>
      </c>
      <c r="G5" s="102" t="s">
        <v>284</v>
      </c>
      <c r="H5" s="102" t="s">
        <v>285</v>
      </c>
      <c r="I5" s="102" t="s">
        <v>4</v>
      </c>
      <c r="J5" s="823"/>
      <c r="K5" s="823"/>
      <c r="L5" s="825"/>
    </row>
    <row r="6" spans="1:12" ht="13.5" customHeight="1" thickBot="1" x14ac:dyDescent="0.3">
      <c r="A6" s="520"/>
      <c r="B6" s="303"/>
      <c r="C6" s="303" t="s">
        <v>286</v>
      </c>
      <c r="D6" s="303" t="s">
        <v>287</v>
      </c>
      <c r="E6" s="303" t="s">
        <v>288</v>
      </c>
      <c r="F6" s="303" t="s">
        <v>289</v>
      </c>
      <c r="G6" s="303" t="s">
        <v>290</v>
      </c>
      <c r="H6" s="303" t="s">
        <v>291</v>
      </c>
      <c r="I6" s="303" t="s">
        <v>27</v>
      </c>
      <c r="J6" s="304" t="s">
        <v>19</v>
      </c>
      <c r="K6" s="303"/>
      <c r="L6" s="305"/>
    </row>
    <row r="7" spans="1:12" ht="16.5" thickTop="1" x14ac:dyDescent="0.25">
      <c r="A7" s="1109" t="s">
        <v>20</v>
      </c>
      <c r="B7" s="306" t="s">
        <v>13</v>
      </c>
      <c r="C7" s="307">
        <v>0</v>
      </c>
      <c r="D7" s="307">
        <v>5.0000000000000009</v>
      </c>
      <c r="E7" s="307">
        <v>23</v>
      </c>
      <c r="F7" s="307">
        <v>34</v>
      </c>
      <c r="G7" s="307">
        <v>0</v>
      </c>
      <c r="H7" s="307">
        <v>4</v>
      </c>
      <c r="I7" s="307">
        <v>15</v>
      </c>
      <c r="J7" s="307">
        <f>SUM(C7:I7)</f>
        <v>81</v>
      </c>
      <c r="K7" s="306" t="s">
        <v>17</v>
      </c>
      <c r="L7" s="1112" t="s">
        <v>21</v>
      </c>
    </row>
    <row r="8" spans="1:12" ht="15.75" x14ac:dyDescent="0.25">
      <c r="A8" s="1110"/>
      <c r="B8" s="308" t="s">
        <v>14</v>
      </c>
      <c r="C8" s="309">
        <v>2.0000000000000004</v>
      </c>
      <c r="D8" s="309">
        <v>0</v>
      </c>
      <c r="E8" s="309">
        <v>0</v>
      </c>
      <c r="F8" s="309">
        <v>0</v>
      </c>
      <c r="G8" s="309">
        <v>15</v>
      </c>
      <c r="H8" s="309">
        <v>31</v>
      </c>
      <c r="I8" s="309">
        <v>34</v>
      </c>
      <c r="J8" s="309">
        <f>SUM(C8:I8)</f>
        <v>82</v>
      </c>
      <c r="K8" s="308" t="s">
        <v>18</v>
      </c>
      <c r="L8" s="1113"/>
    </row>
    <row r="9" spans="1:12" ht="15.75" x14ac:dyDescent="0.25">
      <c r="A9" s="1111"/>
      <c r="B9" s="310" t="s">
        <v>15</v>
      </c>
      <c r="C9" s="311">
        <f t="shared" ref="C9:J9" si="0">SUM(C7:C8)</f>
        <v>2.0000000000000004</v>
      </c>
      <c r="D9" s="311">
        <f t="shared" si="0"/>
        <v>5.0000000000000009</v>
      </c>
      <c r="E9" s="311">
        <f t="shared" si="0"/>
        <v>23</v>
      </c>
      <c r="F9" s="311">
        <f t="shared" si="0"/>
        <v>34</v>
      </c>
      <c r="G9" s="311">
        <f t="shared" si="0"/>
        <v>15</v>
      </c>
      <c r="H9" s="311">
        <f t="shared" si="0"/>
        <v>35</v>
      </c>
      <c r="I9" s="311">
        <f t="shared" si="0"/>
        <v>49</v>
      </c>
      <c r="J9" s="311">
        <f t="shared" si="0"/>
        <v>163</v>
      </c>
      <c r="K9" s="310" t="s">
        <v>263</v>
      </c>
      <c r="L9" s="1113"/>
    </row>
    <row r="10" spans="1:12" ht="15.75" x14ac:dyDescent="0.25">
      <c r="A10" s="1114" t="s">
        <v>1</v>
      </c>
      <c r="B10" s="308" t="s">
        <v>13</v>
      </c>
      <c r="C10" s="309">
        <v>0</v>
      </c>
      <c r="D10" s="309">
        <v>7.0000000000000053</v>
      </c>
      <c r="E10" s="309">
        <v>15</v>
      </c>
      <c r="F10" s="309">
        <v>60</v>
      </c>
      <c r="G10" s="309">
        <v>3</v>
      </c>
      <c r="H10" s="309">
        <v>18.000000000000004</v>
      </c>
      <c r="I10" s="309">
        <v>3.0000000000000013</v>
      </c>
      <c r="J10" s="309">
        <f>SUM(C10:I10)</f>
        <v>106</v>
      </c>
      <c r="K10" s="308" t="s">
        <v>17</v>
      </c>
      <c r="L10" s="1115" t="s">
        <v>22</v>
      </c>
    </row>
    <row r="11" spans="1:12" ht="15.75" x14ac:dyDescent="0.25">
      <c r="A11" s="1114"/>
      <c r="B11" s="308" t="s">
        <v>14</v>
      </c>
      <c r="C11" s="309">
        <v>11</v>
      </c>
      <c r="D11" s="309">
        <v>0</v>
      </c>
      <c r="E11" s="309">
        <v>0</v>
      </c>
      <c r="F11" s="309">
        <v>0</v>
      </c>
      <c r="G11" s="309">
        <v>37.000000000000014</v>
      </c>
      <c r="H11" s="309">
        <v>146</v>
      </c>
      <c r="I11" s="309">
        <v>29</v>
      </c>
      <c r="J11" s="309">
        <f>SUM(C11:I11)</f>
        <v>223</v>
      </c>
      <c r="K11" s="308" t="s">
        <v>18</v>
      </c>
      <c r="L11" s="1115"/>
    </row>
    <row r="12" spans="1:12" ht="15.75" x14ac:dyDescent="0.25">
      <c r="A12" s="1114"/>
      <c r="B12" s="308" t="s">
        <v>15</v>
      </c>
      <c r="C12" s="309">
        <f t="shared" ref="C12:J12" si="1">SUM(C10:C11)</f>
        <v>11</v>
      </c>
      <c r="D12" s="309">
        <f t="shared" si="1"/>
        <v>7.0000000000000053</v>
      </c>
      <c r="E12" s="309">
        <f t="shared" si="1"/>
        <v>15</v>
      </c>
      <c r="F12" s="309">
        <f t="shared" si="1"/>
        <v>60</v>
      </c>
      <c r="G12" s="309">
        <f t="shared" si="1"/>
        <v>40.000000000000014</v>
      </c>
      <c r="H12" s="309">
        <f t="shared" si="1"/>
        <v>164</v>
      </c>
      <c r="I12" s="309">
        <f t="shared" si="1"/>
        <v>32</v>
      </c>
      <c r="J12" s="309">
        <f t="shared" si="1"/>
        <v>329</v>
      </c>
      <c r="K12" s="308" t="s">
        <v>263</v>
      </c>
      <c r="L12" s="1115"/>
    </row>
    <row r="13" spans="1:12" ht="20.25" customHeight="1" x14ac:dyDescent="0.25">
      <c r="A13" s="1116" t="s">
        <v>23</v>
      </c>
      <c r="B13" s="308" t="s">
        <v>13</v>
      </c>
      <c r="C13" s="309">
        <v>0</v>
      </c>
      <c r="D13" s="309">
        <v>0</v>
      </c>
      <c r="E13" s="309">
        <v>0</v>
      </c>
      <c r="F13" s="309">
        <v>0</v>
      </c>
      <c r="G13" s="309">
        <v>0</v>
      </c>
      <c r="H13" s="309">
        <v>0</v>
      </c>
      <c r="I13" s="309">
        <v>0</v>
      </c>
      <c r="J13" s="309">
        <f>SUM(C13:I13)</f>
        <v>0</v>
      </c>
      <c r="K13" s="308" t="s">
        <v>17</v>
      </c>
      <c r="L13" s="1117" t="s">
        <v>24</v>
      </c>
    </row>
    <row r="14" spans="1:12" ht="17.25" customHeight="1" x14ac:dyDescent="0.25">
      <c r="A14" s="1116"/>
      <c r="B14" s="308" t="s">
        <v>14</v>
      </c>
      <c r="C14" s="309">
        <v>0</v>
      </c>
      <c r="D14" s="309">
        <v>0</v>
      </c>
      <c r="E14" s="309">
        <v>0</v>
      </c>
      <c r="F14" s="309">
        <v>0</v>
      </c>
      <c r="G14" s="309">
        <v>0</v>
      </c>
      <c r="H14" s="309">
        <v>0</v>
      </c>
      <c r="I14" s="309">
        <v>0</v>
      </c>
      <c r="J14" s="309">
        <f>SUM(C14:I14)</f>
        <v>0</v>
      </c>
      <c r="K14" s="308" t="s">
        <v>18</v>
      </c>
      <c r="L14" s="1117"/>
    </row>
    <row r="15" spans="1:12" ht="19.5" customHeight="1" x14ac:dyDescent="0.25">
      <c r="A15" s="1116"/>
      <c r="B15" s="308" t="s">
        <v>15</v>
      </c>
      <c r="C15" s="309">
        <f>SUM(C13:C14)</f>
        <v>0</v>
      </c>
      <c r="D15" s="309">
        <f>SUM(D13:D14)</f>
        <v>0</v>
      </c>
      <c r="E15" s="309">
        <f t="shared" ref="E15" si="2">SUM(E13:E14)</f>
        <v>0</v>
      </c>
      <c r="F15" s="309">
        <f>SUM(F13:F14)</f>
        <v>0</v>
      </c>
      <c r="G15" s="309">
        <f>SUM(G13:G14)</f>
        <v>0</v>
      </c>
      <c r="H15" s="309">
        <f>SUM(H13:H14)</f>
        <v>0</v>
      </c>
      <c r="I15" s="309">
        <f>SUM(I13:I14)</f>
        <v>0</v>
      </c>
      <c r="J15" s="309">
        <f>SUM(J13:J14)</f>
        <v>0</v>
      </c>
      <c r="K15" s="308" t="s">
        <v>263</v>
      </c>
      <c r="L15" s="1117"/>
    </row>
    <row r="16" spans="1:12" ht="15.75" x14ac:dyDescent="0.25">
      <c r="A16" s="1114" t="s">
        <v>2</v>
      </c>
      <c r="B16" s="308" t="s">
        <v>13</v>
      </c>
      <c r="C16" s="309">
        <v>2</v>
      </c>
      <c r="D16" s="309">
        <v>40.000000000000036</v>
      </c>
      <c r="E16" s="309">
        <v>57</v>
      </c>
      <c r="F16" s="309">
        <v>166.00000000000006</v>
      </c>
      <c r="G16" s="309">
        <v>12</v>
      </c>
      <c r="H16" s="309">
        <v>20.000000000000007</v>
      </c>
      <c r="I16" s="309">
        <v>3</v>
      </c>
      <c r="J16" s="309">
        <f>SUM(C16:I16)</f>
        <v>300.00000000000011</v>
      </c>
      <c r="K16" s="308" t="s">
        <v>17</v>
      </c>
      <c r="L16" s="1115" t="s">
        <v>25</v>
      </c>
    </row>
    <row r="17" spans="1:12" ht="15.75" x14ac:dyDescent="0.25">
      <c r="A17" s="1114"/>
      <c r="B17" s="308" t="s">
        <v>14</v>
      </c>
      <c r="C17" s="309">
        <v>45.000000000000036</v>
      </c>
      <c r="D17" s="309">
        <v>2</v>
      </c>
      <c r="E17" s="309">
        <v>2</v>
      </c>
      <c r="F17" s="309">
        <v>7</v>
      </c>
      <c r="G17" s="309">
        <v>44.000000000000014</v>
      </c>
      <c r="H17" s="309">
        <v>402.99999999999983</v>
      </c>
      <c r="I17" s="309">
        <v>8.0000000000000018</v>
      </c>
      <c r="J17" s="309">
        <f>SUM(C17:I17)</f>
        <v>510.99999999999989</v>
      </c>
      <c r="K17" s="308" t="s">
        <v>18</v>
      </c>
      <c r="L17" s="1115"/>
    </row>
    <row r="18" spans="1:12" ht="15.75" x14ac:dyDescent="0.25">
      <c r="A18" s="1114"/>
      <c r="B18" s="308" t="s">
        <v>15</v>
      </c>
      <c r="C18" s="309">
        <f t="shared" ref="C18:J18" si="3">SUM(C16:C17)</f>
        <v>47.000000000000036</v>
      </c>
      <c r="D18" s="309">
        <f t="shared" si="3"/>
        <v>42.000000000000036</v>
      </c>
      <c r="E18" s="309">
        <f t="shared" si="3"/>
        <v>59</v>
      </c>
      <c r="F18" s="309">
        <f t="shared" si="3"/>
        <v>173.00000000000006</v>
      </c>
      <c r="G18" s="309">
        <f t="shared" si="3"/>
        <v>56.000000000000014</v>
      </c>
      <c r="H18" s="309">
        <f t="shared" si="3"/>
        <v>422.99999999999983</v>
      </c>
      <c r="I18" s="309">
        <f t="shared" si="3"/>
        <v>11.000000000000002</v>
      </c>
      <c r="J18" s="309">
        <f t="shared" si="3"/>
        <v>811</v>
      </c>
      <c r="K18" s="308" t="s">
        <v>263</v>
      </c>
      <c r="L18" s="1115"/>
    </row>
    <row r="19" spans="1:12" ht="15.75" x14ac:dyDescent="0.25">
      <c r="A19" s="1122" t="s">
        <v>3</v>
      </c>
      <c r="B19" s="308" t="s">
        <v>13</v>
      </c>
      <c r="C19" s="309">
        <v>0</v>
      </c>
      <c r="D19" s="309">
        <v>0</v>
      </c>
      <c r="E19" s="309">
        <v>1</v>
      </c>
      <c r="F19" s="309">
        <v>9</v>
      </c>
      <c r="G19" s="309">
        <v>1</v>
      </c>
      <c r="H19" s="309">
        <v>0</v>
      </c>
      <c r="I19" s="309">
        <v>0</v>
      </c>
      <c r="J19" s="309">
        <f>SUM(C19:I19)</f>
        <v>11</v>
      </c>
      <c r="K19" s="308" t="s">
        <v>17</v>
      </c>
      <c r="L19" s="1123" t="s">
        <v>26</v>
      </c>
    </row>
    <row r="20" spans="1:12" ht="15.75" x14ac:dyDescent="0.25">
      <c r="A20" s="1122"/>
      <c r="B20" s="308" t="s">
        <v>14</v>
      </c>
      <c r="C20" s="309">
        <v>1</v>
      </c>
      <c r="D20" s="309">
        <v>0</v>
      </c>
      <c r="E20" s="309">
        <v>0</v>
      </c>
      <c r="F20" s="309">
        <v>0</v>
      </c>
      <c r="G20" s="309">
        <v>3</v>
      </c>
      <c r="H20" s="309">
        <v>2</v>
      </c>
      <c r="I20" s="309">
        <v>0</v>
      </c>
      <c r="J20" s="309">
        <f>SUM(C20:I20)</f>
        <v>6</v>
      </c>
      <c r="K20" s="308" t="s">
        <v>18</v>
      </c>
      <c r="L20" s="1123"/>
    </row>
    <row r="21" spans="1:12" ht="15.75" x14ac:dyDescent="0.25">
      <c r="A21" s="1122"/>
      <c r="B21" s="308" t="s">
        <v>15</v>
      </c>
      <c r="C21" s="309">
        <v>0</v>
      </c>
      <c r="D21" s="309">
        <v>0</v>
      </c>
      <c r="E21" s="309">
        <v>0</v>
      </c>
      <c r="F21" s="309">
        <v>0</v>
      </c>
      <c r="G21" s="309">
        <v>0</v>
      </c>
      <c r="H21" s="309">
        <v>0</v>
      </c>
      <c r="I21" s="309">
        <v>0</v>
      </c>
      <c r="J21" s="309">
        <f t="shared" ref="J21" si="4">SUM(J19:J20)</f>
        <v>17</v>
      </c>
      <c r="K21" s="308" t="s">
        <v>263</v>
      </c>
      <c r="L21" s="1123"/>
    </row>
    <row r="22" spans="1:12" ht="15.75" x14ac:dyDescent="0.25">
      <c r="A22" s="1124" t="s">
        <v>4</v>
      </c>
      <c r="B22" s="308" t="s">
        <v>13</v>
      </c>
      <c r="C22" s="597">
        <v>0</v>
      </c>
      <c r="D22" s="597">
        <v>1</v>
      </c>
      <c r="E22" s="597">
        <v>0</v>
      </c>
      <c r="F22" s="597">
        <v>4</v>
      </c>
      <c r="G22" s="597">
        <v>0</v>
      </c>
      <c r="H22" s="597">
        <v>0</v>
      </c>
      <c r="I22" s="597">
        <v>0</v>
      </c>
      <c r="J22" s="597">
        <f>SUM(C22:I22)</f>
        <v>5</v>
      </c>
      <c r="K22" s="596" t="s">
        <v>17</v>
      </c>
      <c r="L22" s="1126" t="s">
        <v>27</v>
      </c>
    </row>
    <row r="23" spans="1:12" ht="15.75" x14ac:dyDescent="0.25">
      <c r="A23" s="1122"/>
      <c r="B23" s="308" t="s">
        <v>14</v>
      </c>
      <c r="C23" s="309">
        <v>0</v>
      </c>
      <c r="D23" s="309">
        <v>0</v>
      </c>
      <c r="E23" s="309">
        <v>0</v>
      </c>
      <c r="F23" s="309">
        <v>0</v>
      </c>
      <c r="G23" s="309">
        <v>0</v>
      </c>
      <c r="H23" s="309">
        <v>8</v>
      </c>
      <c r="I23" s="309">
        <v>0</v>
      </c>
      <c r="J23" s="309">
        <f>SUM(C23:I23)</f>
        <v>8</v>
      </c>
      <c r="K23" s="308" t="s">
        <v>18</v>
      </c>
      <c r="L23" s="1126"/>
    </row>
    <row r="24" spans="1:12" ht="16.5" thickBot="1" x14ac:dyDescent="0.3">
      <c r="A24" s="1125"/>
      <c r="B24" s="308" t="s">
        <v>15</v>
      </c>
      <c r="C24" s="311">
        <f t="shared" ref="C24:J24" si="5">SUM(C22:C23)</f>
        <v>0</v>
      </c>
      <c r="D24" s="311">
        <f t="shared" si="5"/>
        <v>1</v>
      </c>
      <c r="E24" s="311">
        <f t="shared" si="5"/>
        <v>0</v>
      </c>
      <c r="F24" s="311">
        <f t="shared" si="5"/>
        <v>4</v>
      </c>
      <c r="G24" s="311">
        <f t="shared" si="5"/>
        <v>0</v>
      </c>
      <c r="H24" s="311">
        <f t="shared" si="5"/>
        <v>8</v>
      </c>
      <c r="I24" s="311">
        <f t="shared" si="5"/>
        <v>0</v>
      </c>
      <c r="J24" s="311">
        <f t="shared" si="5"/>
        <v>13</v>
      </c>
      <c r="K24" s="308" t="s">
        <v>263</v>
      </c>
      <c r="L24" s="1127"/>
    </row>
    <row r="25" spans="1:12" ht="16.5" thickTop="1" x14ac:dyDescent="0.25">
      <c r="A25" s="1118" t="s">
        <v>28</v>
      </c>
      <c r="B25" s="306" t="s">
        <v>13</v>
      </c>
      <c r="C25" s="307">
        <f t="shared" ref="C25:I25" si="6">SUM(C22,C19,C16,C13,C10,C7)</f>
        <v>2</v>
      </c>
      <c r="D25" s="307">
        <f t="shared" si="6"/>
        <v>53.000000000000043</v>
      </c>
      <c r="E25" s="307">
        <f t="shared" si="6"/>
        <v>96</v>
      </c>
      <c r="F25" s="307">
        <f t="shared" si="6"/>
        <v>273.00000000000006</v>
      </c>
      <c r="G25" s="307">
        <f>SUM(G22,G19,G16,G13,G10,G7)</f>
        <v>16</v>
      </c>
      <c r="H25" s="307">
        <f>SUM(H22,H19,H16,H13,H10,H7)</f>
        <v>42.000000000000014</v>
      </c>
      <c r="I25" s="307">
        <f t="shared" si="6"/>
        <v>21</v>
      </c>
      <c r="J25" s="307">
        <f>SUM(J22,J19,J16,J13,J10,J7)</f>
        <v>503.00000000000011</v>
      </c>
      <c r="K25" s="306" t="s">
        <v>17</v>
      </c>
      <c r="L25" s="1120" t="s">
        <v>19</v>
      </c>
    </row>
    <row r="26" spans="1:12" ht="15.75" x14ac:dyDescent="0.25">
      <c r="A26" s="1114"/>
      <c r="B26" s="308" t="s">
        <v>14</v>
      </c>
      <c r="C26" s="309">
        <f t="shared" ref="C26:I26" si="7">SUM(C20,C17,C14,C11,C8)</f>
        <v>59.000000000000036</v>
      </c>
      <c r="D26" s="309">
        <f t="shared" si="7"/>
        <v>2</v>
      </c>
      <c r="E26" s="309">
        <f t="shared" si="7"/>
        <v>2</v>
      </c>
      <c r="F26" s="309">
        <f t="shared" si="7"/>
        <v>7</v>
      </c>
      <c r="G26" s="309">
        <f>SUM(G20,G17,G14,G11,G8)</f>
        <v>99.000000000000028</v>
      </c>
      <c r="H26" s="309">
        <f>SUM(H20,H17,H14,H11,H8,H23)</f>
        <v>589.99999999999977</v>
      </c>
      <c r="I26" s="309">
        <f t="shared" si="7"/>
        <v>71</v>
      </c>
      <c r="J26" s="309">
        <f>SUM(J20,J17,J14,J11,J8,J23)</f>
        <v>829.99999999999989</v>
      </c>
      <c r="K26" s="308" t="s">
        <v>18</v>
      </c>
      <c r="L26" s="825"/>
    </row>
    <row r="27" spans="1:12" ht="16.5" thickBot="1" x14ac:dyDescent="0.3">
      <c r="A27" s="1119"/>
      <c r="B27" s="312" t="s">
        <v>15</v>
      </c>
      <c r="C27" s="313">
        <f t="shared" ref="C27:J27" si="8">SUM(C25:C26)</f>
        <v>61.000000000000036</v>
      </c>
      <c r="D27" s="313">
        <f t="shared" si="8"/>
        <v>55.000000000000043</v>
      </c>
      <c r="E27" s="313">
        <f t="shared" si="8"/>
        <v>98</v>
      </c>
      <c r="F27" s="313">
        <f t="shared" si="8"/>
        <v>280.00000000000006</v>
      </c>
      <c r="G27" s="313">
        <f t="shared" si="8"/>
        <v>115.00000000000003</v>
      </c>
      <c r="H27" s="313">
        <f t="shared" si="8"/>
        <v>631.99999999999977</v>
      </c>
      <c r="I27" s="313">
        <f t="shared" si="8"/>
        <v>92</v>
      </c>
      <c r="J27" s="313">
        <f t="shared" si="8"/>
        <v>1333</v>
      </c>
      <c r="K27" s="312" t="s">
        <v>263</v>
      </c>
      <c r="L27" s="1121"/>
    </row>
    <row r="28" spans="1:12" ht="15.75" thickTop="1" x14ac:dyDescent="0.25"/>
  </sheetData>
  <mergeCells count="23">
    <mergeCell ref="A25:A27"/>
    <mergeCell ref="L25:L27"/>
    <mergeCell ref="A16:A18"/>
    <mergeCell ref="L16:L18"/>
    <mergeCell ref="A19:A21"/>
    <mergeCell ref="L19:L21"/>
    <mergeCell ref="A22:A24"/>
    <mergeCell ref="L22:L24"/>
    <mergeCell ref="A7:A9"/>
    <mergeCell ref="L7:L9"/>
    <mergeCell ref="A10:A12"/>
    <mergeCell ref="L10:L12"/>
    <mergeCell ref="A13:A15"/>
    <mergeCell ref="L13:L15"/>
    <mergeCell ref="A1:L1"/>
    <mergeCell ref="A2:L2"/>
    <mergeCell ref="A3:J3"/>
    <mergeCell ref="A4:A5"/>
    <mergeCell ref="B4:B5"/>
    <mergeCell ref="C4:I4"/>
    <mergeCell ref="J4:J5"/>
    <mergeCell ref="K4:K5"/>
    <mergeCell ref="L4:L5"/>
  </mergeCells>
  <printOptions horizontalCentered="1"/>
  <pageMargins left="1" right="1" top="1.5" bottom="1" header="1.5" footer="1"/>
  <pageSetup paperSize="9" scale="90" firstPageNumber="45" orientation="landscape" useFirstPageNumber="1" horizontalDpi="300" verticalDpi="300" r:id="rId1"/>
  <headerFooter>
    <oddFooter>&amp;C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60"/>
  <sheetViews>
    <sheetView rightToLeft="1" view="pageBreakPreview" topLeftCell="A4" zoomScale="78" zoomScaleSheetLayoutView="78" workbookViewId="0">
      <selection activeCell="C17" sqref="C17"/>
    </sheetView>
  </sheetViews>
  <sheetFormatPr defaultRowHeight="15" x14ac:dyDescent="0.25"/>
  <cols>
    <col min="1" max="1" width="11.85546875" style="315" customWidth="1"/>
    <col min="2" max="2" width="11.28515625" style="315" customWidth="1"/>
    <col min="3" max="10" width="10.85546875" style="315" customWidth="1"/>
    <col min="11" max="11" width="9.140625" style="315"/>
    <col min="12" max="12" width="13.7109375" style="324" customWidth="1"/>
    <col min="13" max="16384" width="9.140625" style="315"/>
  </cols>
  <sheetData>
    <row r="1" spans="1:12" ht="20.25" customHeight="1" x14ac:dyDescent="0.25">
      <c r="A1" s="1128" t="s">
        <v>478</v>
      </c>
      <c r="B1" s="1128"/>
      <c r="C1" s="1128"/>
      <c r="D1" s="1128"/>
      <c r="E1" s="1128"/>
      <c r="F1" s="1128"/>
      <c r="G1" s="1128"/>
      <c r="H1" s="1128"/>
      <c r="I1" s="1128"/>
      <c r="J1" s="1128"/>
      <c r="K1" s="1128"/>
      <c r="L1" s="1128"/>
    </row>
    <row r="2" spans="1:12" ht="16.5" customHeight="1" x14ac:dyDescent="0.25">
      <c r="A2" s="1128" t="s">
        <v>479</v>
      </c>
      <c r="B2" s="1128"/>
      <c r="C2" s="1128"/>
      <c r="D2" s="1128"/>
      <c r="E2" s="1128"/>
      <c r="F2" s="1128"/>
      <c r="G2" s="1128"/>
      <c r="H2" s="1128"/>
      <c r="I2" s="1128"/>
      <c r="J2" s="1128"/>
      <c r="K2" s="1128"/>
      <c r="L2" s="1128"/>
    </row>
    <row r="3" spans="1:12" ht="18" customHeight="1" thickBot="1" x14ac:dyDescent="0.3">
      <c r="A3" s="1129" t="s">
        <v>401</v>
      </c>
      <c r="B3" s="1129"/>
      <c r="C3" s="1129"/>
      <c r="D3" s="1129"/>
      <c r="E3" s="1129"/>
      <c r="F3" s="1129"/>
      <c r="G3" s="1129"/>
      <c r="H3" s="1129"/>
      <c r="I3" s="1129"/>
      <c r="J3" s="1129"/>
      <c r="K3" s="1130" t="s">
        <v>292</v>
      </c>
      <c r="L3" s="1130"/>
    </row>
    <row r="4" spans="1:12" ht="16.149999999999999" customHeight="1" thickTop="1" x14ac:dyDescent="0.25">
      <c r="A4" s="1131" t="s">
        <v>30</v>
      </c>
      <c r="B4" s="1131" t="s">
        <v>155</v>
      </c>
      <c r="C4" s="1133" t="s">
        <v>404</v>
      </c>
      <c r="D4" s="1133"/>
      <c r="E4" s="1133"/>
      <c r="F4" s="1133"/>
      <c r="G4" s="1133"/>
      <c r="H4" s="1133"/>
      <c r="I4" s="1133"/>
      <c r="J4" s="1131" t="s">
        <v>90</v>
      </c>
      <c r="K4" s="1131" t="s">
        <v>163</v>
      </c>
      <c r="L4" s="1134" t="s">
        <v>32</v>
      </c>
    </row>
    <row r="5" spans="1:12" ht="12.75" customHeight="1" x14ac:dyDescent="0.25">
      <c r="A5" s="1132"/>
      <c r="B5" s="1132"/>
      <c r="C5" s="316" t="s">
        <v>280</v>
      </c>
      <c r="D5" s="316" t="s">
        <v>281</v>
      </c>
      <c r="E5" s="316" t="s">
        <v>282</v>
      </c>
      <c r="F5" s="316" t="s">
        <v>283</v>
      </c>
      <c r="G5" s="316" t="s">
        <v>284</v>
      </c>
      <c r="H5" s="316" t="s">
        <v>285</v>
      </c>
      <c r="I5" s="316" t="s">
        <v>4</v>
      </c>
      <c r="J5" s="1132"/>
      <c r="K5" s="1132"/>
      <c r="L5" s="1135"/>
    </row>
    <row r="6" spans="1:12" ht="16.5" thickBot="1" x14ac:dyDescent="0.3">
      <c r="A6" s="1137"/>
      <c r="B6" s="317"/>
      <c r="C6" s="317" t="s">
        <v>286</v>
      </c>
      <c r="D6" s="317" t="s">
        <v>287</v>
      </c>
      <c r="E6" s="317" t="s">
        <v>288</v>
      </c>
      <c r="F6" s="317" t="s">
        <v>289</v>
      </c>
      <c r="G6" s="317" t="s">
        <v>290</v>
      </c>
      <c r="H6" s="317" t="s">
        <v>291</v>
      </c>
      <c r="I6" s="317" t="s">
        <v>27</v>
      </c>
      <c r="J6" s="599" t="s">
        <v>19</v>
      </c>
      <c r="K6" s="317"/>
      <c r="L6" s="1136"/>
    </row>
    <row r="7" spans="1:12" ht="16.5" thickTop="1" x14ac:dyDescent="0.25">
      <c r="A7" s="1138" t="s">
        <v>482</v>
      </c>
      <c r="B7" s="678" t="s">
        <v>202</v>
      </c>
      <c r="C7" s="320">
        <v>0</v>
      </c>
      <c r="D7" s="320">
        <v>1</v>
      </c>
      <c r="E7" s="320">
        <v>2</v>
      </c>
      <c r="F7" s="320">
        <v>10</v>
      </c>
      <c r="G7" s="320">
        <v>1</v>
      </c>
      <c r="H7" s="320">
        <v>4</v>
      </c>
      <c r="I7" s="320">
        <v>0</v>
      </c>
      <c r="J7" s="459">
        <f t="shared" ref="J7:J9" si="0">SUM(C7:I7)</f>
        <v>18</v>
      </c>
      <c r="K7" s="678" t="s">
        <v>17</v>
      </c>
      <c r="L7" s="1139" t="s">
        <v>496</v>
      </c>
    </row>
    <row r="8" spans="1:12" ht="15.75" x14ac:dyDescent="0.25">
      <c r="A8" s="1138"/>
      <c r="B8" s="678" t="s">
        <v>262</v>
      </c>
      <c r="C8" s="320">
        <v>4.0000000000000009</v>
      </c>
      <c r="D8" s="320">
        <v>0</v>
      </c>
      <c r="E8" s="320">
        <v>0</v>
      </c>
      <c r="F8" s="320">
        <v>1</v>
      </c>
      <c r="G8" s="320">
        <v>5.0000000000000009</v>
      </c>
      <c r="H8" s="320">
        <v>35</v>
      </c>
      <c r="I8" s="320">
        <v>0</v>
      </c>
      <c r="J8" s="320">
        <f t="shared" si="0"/>
        <v>45</v>
      </c>
      <c r="K8" s="678" t="s">
        <v>18</v>
      </c>
      <c r="L8" s="1139"/>
    </row>
    <row r="9" spans="1:12" ht="15.75" x14ac:dyDescent="0.25">
      <c r="A9" s="1138"/>
      <c r="B9" s="678" t="s">
        <v>90</v>
      </c>
      <c r="C9" s="320">
        <f t="shared" ref="C9:I9" si="1">SUM(C7:C8)</f>
        <v>4.0000000000000009</v>
      </c>
      <c r="D9" s="320">
        <f t="shared" si="1"/>
        <v>1</v>
      </c>
      <c r="E9" s="320">
        <f t="shared" si="1"/>
        <v>2</v>
      </c>
      <c r="F9" s="320">
        <f t="shared" si="1"/>
        <v>11</v>
      </c>
      <c r="G9" s="320">
        <f t="shared" si="1"/>
        <v>6.0000000000000009</v>
      </c>
      <c r="H9" s="320">
        <f t="shared" si="1"/>
        <v>39</v>
      </c>
      <c r="I9" s="320">
        <f t="shared" si="1"/>
        <v>0</v>
      </c>
      <c r="J9" s="320">
        <f t="shared" si="0"/>
        <v>63</v>
      </c>
      <c r="K9" s="678" t="s">
        <v>263</v>
      </c>
      <c r="L9" s="1139"/>
    </row>
    <row r="10" spans="1:12" ht="18" customHeight="1" x14ac:dyDescent="0.25">
      <c r="A10" s="1138" t="s">
        <v>34</v>
      </c>
      <c r="B10" s="321" t="s">
        <v>202</v>
      </c>
      <c r="C10" s="320">
        <v>0</v>
      </c>
      <c r="D10" s="320">
        <v>0</v>
      </c>
      <c r="E10" s="320">
        <v>0</v>
      </c>
      <c r="F10" s="320">
        <v>15</v>
      </c>
      <c r="G10" s="320">
        <v>0</v>
      </c>
      <c r="H10" s="320">
        <v>2.0000000000000004</v>
      </c>
      <c r="I10" s="320">
        <v>1</v>
      </c>
      <c r="J10" s="459">
        <f t="shared" ref="J10:J15" si="2">SUM(C10:I10)</f>
        <v>18</v>
      </c>
      <c r="K10" s="427" t="s">
        <v>17</v>
      </c>
      <c r="L10" s="1139" t="s">
        <v>35</v>
      </c>
    </row>
    <row r="11" spans="1:12" ht="15" customHeight="1" x14ac:dyDescent="0.25">
      <c r="A11" s="1138"/>
      <c r="B11" s="321" t="s">
        <v>262</v>
      </c>
      <c r="C11" s="320">
        <v>5</v>
      </c>
      <c r="D11" s="320">
        <v>0</v>
      </c>
      <c r="E11" s="320">
        <v>0</v>
      </c>
      <c r="F11" s="320">
        <v>0</v>
      </c>
      <c r="G11" s="320">
        <v>0</v>
      </c>
      <c r="H11" s="320">
        <v>15.000000000000004</v>
      </c>
      <c r="I11" s="320">
        <v>4</v>
      </c>
      <c r="J11" s="320">
        <f t="shared" si="2"/>
        <v>24.000000000000004</v>
      </c>
      <c r="K11" s="427" t="s">
        <v>18</v>
      </c>
      <c r="L11" s="1139"/>
    </row>
    <row r="12" spans="1:12" ht="15" customHeight="1" x14ac:dyDescent="0.25">
      <c r="A12" s="1138"/>
      <c r="B12" s="321" t="s">
        <v>90</v>
      </c>
      <c r="C12" s="320">
        <f t="shared" ref="C12:I12" si="3">SUM(C10:C11)</f>
        <v>5</v>
      </c>
      <c r="D12" s="320">
        <f t="shared" si="3"/>
        <v>0</v>
      </c>
      <c r="E12" s="320">
        <f t="shared" si="3"/>
        <v>0</v>
      </c>
      <c r="F12" s="320">
        <f t="shared" si="3"/>
        <v>15</v>
      </c>
      <c r="G12" s="320">
        <f t="shared" si="3"/>
        <v>0</v>
      </c>
      <c r="H12" s="320">
        <f t="shared" si="3"/>
        <v>17.000000000000004</v>
      </c>
      <c r="I12" s="320">
        <f t="shared" si="3"/>
        <v>5</v>
      </c>
      <c r="J12" s="320">
        <f t="shared" si="2"/>
        <v>42</v>
      </c>
      <c r="K12" s="427" t="s">
        <v>263</v>
      </c>
      <c r="L12" s="1139"/>
    </row>
    <row r="13" spans="1:12" ht="18" customHeight="1" x14ac:dyDescent="0.25">
      <c r="A13" s="1138" t="s">
        <v>36</v>
      </c>
      <c r="B13" s="321" t="s">
        <v>202</v>
      </c>
      <c r="C13" s="320">
        <v>0</v>
      </c>
      <c r="D13" s="320">
        <v>1</v>
      </c>
      <c r="E13" s="320">
        <v>0</v>
      </c>
      <c r="F13" s="320">
        <v>4</v>
      </c>
      <c r="G13" s="320">
        <v>0</v>
      </c>
      <c r="H13" s="320">
        <v>0</v>
      </c>
      <c r="I13" s="320">
        <v>0</v>
      </c>
      <c r="J13" s="320">
        <f t="shared" si="2"/>
        <v>5</v>
      </c>
      <c r="K13" s="427" t="s">
        <v>17</v>
      </c>
      <c r="L13" s="1139" t="s">
        <v>167</v>
      </c>
    </row>
    <row r="14" spans="1:12" ht="14.25" customHeight="1" x14ac:dyDescent="0.25">
      <c r="A14" s="1138"/>
      <c r="B14" s="321" t="s">
        <v>262</v>
      </c>
      <c r="C14" s="320">
        <v>3</v>
      </c>
      <c r="D14" s="320">
        <v>0</v>
      </c>
      <c r="E14" s="320">
        <v>0</v>
      </c>
      <c r="F14" s="320">
        <v>0</v>
      </c>
      <c r="G14" s="320">
        <v>4</v>
      </c>
      <c r="H14" s="320">
        <v>2</v>
      </c>
      <c r="I14" s="320">
        <v>0</v>
      </c>
      <c r="J14" s="320">
        <f t="shared" si="2"/>
        <v>9</v>
      </c>
      <c r="K14" s="427" t="s">
        <v>18</v>
      </c>
      <c r="L14" s="1139"/>
    </row>
    <row r="15" spans="1:12" ht="15" customHeight="1" x14ac:dyDescent="0.25">
      <c r="A15" s="1138"/>
      <c r="B15" s="321" t="s">
        <v>90</v>
      </c>
      <c r="C15" s="320">
        <f t="shared" ref="C15:I15" si="4">SUM(C13:C14)</f>
        <v>3</v>
      </c>
      <c r="D15" s="320">
        <f t="shared" si="4"/>
        <v>1</v>
      </c>
      <c r="E15" s="320">
        <f t="shared" si="4"/>
        <v>0</v>
      </c>
      <c r="F15" s="320">
        <f t="shared" si="4"/>
        <v>4</v>
      </c>
      <c r="G15" s="320">
        <f t="shared" si="4"/>
        <v>4</v>
      </c>
      <c r="H15" s="320">
        <f t="shared" si="4"/>
        <v>2</v>
      </c>
      <c r="I15" s="320">
        <f t="shared" si="4"/>
        <v>0</v>
      </c>
      <c r="J15" s="320">
        <f t="shared" si="2"/>
        <v>14</v>
      </c>
      <c r="K15" s="427" t="s">
        <v>263</v>
      </c>
      <c r="L15" s="1139"/>
    </row>
    <row r="16" spans="1:12" ht="18" customHeight="1" x14ac:dyDescent="0.25">
      <c r="A16" s="1138" t="s">
        <v>416</v>
      </c>
      <c r="B16" s="639" t="s">
        <v>202</v>
      </c>
      <c r="C16" s="320">
        <v>0</v>
      </c>
      <c r="D16" s="320">
        <v>0</v>
      </c>
      <c r="E16" s="320">
        <v>0</v>
      </c>
      <c r="F16" s="320">
        <v>0</v>
      </c>
      <c r="G16" s="320">
        <v>0</v>
      </c>
      <c r="H16" s="320">
        <v>0</v>
      </c>
      <c r="I16" s="320">
        <v>0</v>
      </c>
      <c r="J16" s="320">
        <f t="shared" ref="J16:J18" si="5">SUM(C16:I16)</f>
        <v>0</v>
      </c>
      <c r="K16" s="639" t="s">
        <v>17</v>
      </c>
      <c r="L16" s="1139" t="s">
        <v>417</v>
      </c>
    </row>
    <row r="17" spans="1:12" ht="18" customHeight="1" x14ac:dyDescent="0.25">
      <c r="A17" s="1138"/>
      <c r="B17" s="639" t="s">
        <v>262</v>
      </c>
      <c r="C17" s="320">
        <v>0</v>
      </c>
      <c r="D17" s="320">
        <v>0</v>
      </c>
      <c r="E17" s="320">
        <v>0</v>
      </c>
      <c r="F17" s="320">
        <v>0</v>
      </c>
      <c r="G17" s="320">
        <v>0</v>
      </c>
      <c r="H17" s="320">
        <v>0</v>
      </c>
      <c r="I17" s="320">
        <v>0</v>
      </c>
      <c r="J17" s="320">
        <f t="shared" si="5"/>
        <v>0</v>
      </c>
      <c r="K17" s="639" t="s">
        <v>18</v>
      </c>
      <c r="L17" s="1139"/>
    </row>
    <row r="18" spans="1:12" ht="15" customHeight="1" x14ac:dyDescent="0.25">
      <c r="A18" s="1138"/>
      <c r="B18" s="639" t="s">
        <v>90</v>
      </c>
      <c r="C18" s="320">
        <f t="shared" ref="C18:I18" si="6">SUM(C16:C17)</f>
        <v>0</v>
      </c>
      <c r="D18" s="320">
        <f t="shared" si="6"/>
        <v>0</v>
      </c>
      <c r="E18" s="320">
        <f t="shared" si="6"/>
        <v>0</v>
      </c>
      <c r="F18" s="320">
        <f t="shared" si="6"/>
        <v>0</v>
      </c>
      <c r="G18" s="320">
        <f t="shared" si="6"/>
        <v>0</v>
      </c>
      <c r="H18" s="320">
        <f t="shared" si="6"/>
        <v>0</v>
      </c>
      <c r="I18" s="320">
        <f t="shared" si="6"/>
        <v>0</v>
      </c>
      <c r="J18" s="320">
        <f t="shared" si="5"/>
        <v>0</v>
      </c>
      <c r="K18" s="639" t="s">
        <v>263</v>
      </c>
      <c r="L18" s="1139"/>
    </row>
    <row r="19" spans="1:12" ht="18" customHeight="1" x14ac:dyDescent="0.25">
      <c r="A19" s="1140" t="s">
        <v>38</v>
      </c>
      <c r="B19" s="321" t="s">
        <v>202</v>
      </c>
      <c r="C19" s="320">
        <v>1.0000000000000002</v>
      </c>
      <c r="D19" s="320">
        <v>18.000000000000004</v>
      </c>
      <c r="E19" s="320">
        <v>85</v>
      </c>
      <c r="F19" s="320">
        <v>134.00000000000009</v>
      </c>
      <c r="G19" s="320">
        <v>11.000000000000011</v>
      </c>
      <c r="H19" s="320">
        <v>26.000000000000011</v>
      </c>
      <c r="I19" s="320">
        <v>19</v>
      </c>
      <c r="J19" s="320">
        <f>SUM(C19:I19)</f>
        <v>294.00000000000011</v>
      </c>
      <c r="K19" s="427" t="s">
        <v>17</v>
      </c>
      <c r="L19" s="1141" t="s">
        <v>39</v>
      </c>
    </row>
    <row r="20" spans="1:12" ht="18" customHeight="1" x14ac:dyDescent="0.25">
      <c r="A20" s="1140"/>
      <c r="B20" s="321" t="s">
        <v>262</v>
      </c>
      <c r="C20" s="320">
        <v>24.000000000000007</v>
      </c>
      <c r="D20" s="320">
        <v>1</v>
      </c>
      <c r="E20" s="320">
        <v>1</v>
      </c>
      <c r="F20" s="320">
        <v>1</v>
      </c>
      <c r="G20" s="320">
        <v>52.000000000000036</v>
      </c>
      <c r="H20" s="320">
        <v>402.99999999999983</v>
      </c>
      <c r="I20" s="320">
        <v>51.999999999999943</v>
      </c>
      <c r="J20" s="320">
        <f>SUM(C20:I20)</f>
        <v>533.99999999999977</v>
      </c>
      <c r="K20" s="427" t="s">
        <v>18</v>
      </c>
      <c r="L20" s="1141"/>
    </row>
    <row r="21" spans="1:12" ht="18" customHeight="1" x14ac:dyDescent="0.25">
      <c r="A21" s="1140"/>
      <c r="B21" s="321" t="s">
        <v>90</v>
      </c>
      <c r="C21" s="320">
        <f t="shared" ref="C21:J21" si="7">SUM(C19:C20)</f>
        <v>25.000000000000007</v>
      </c>
      <c r="D21" s="320">
        <f t="shared" si="7"/>
        <v>19.000000000000004</v>
      </c>
      <c r="E21" s="320">
        <f t="shared" si="7"/>
        <v>86</v>
      </c>
      <c r="F21" s="320">
        <f t="shared" si="7"/>
        <v>135.00000000000009</v>
      </c>
      <c r="G21" s="320">
        <f t="shared" si="7"/>
        <v>63.000000000000043</v>
      </c>
      <c r="H21" s="320">
        <f t="shared" si="7"/>
        <v>428.99999999999983</v>
      </c>
      <c r="I21" s="320">
        <f t="shared" si="7"/>
        <v>70.999999999999943</v>
      </c>
      <c r="J21" s="320">
        <f t="shared" si="7"/>
        <v>827.99999999999989</v>
      </c>
      <c r="K21" s="427" t="s">
        <v>263</v>
      </c>
      <c r="L21" s="1141"/>
    </row>
    <row r="22" spans="1:12" ht="18" customHeight="1" x14ac:dyDescent="0.25">
      <c r="A22" s="1138" t="s">
        <v>40</v>
      </c>
      <c r="B22" s="593" t="s">
        <v>202</v>
      </c>
      <c r="C22" s="320">
        <v>0</v>
      </c>
      <c r="D22" s="320">
        <v>5.0000000000000009</v>
      </c>
      <c r="E22" s="320">
        <v>1.0000000000000002</v>
      </c>
      <c r="F22" s="320">
        <v>27</v>
      </c>
      <c r="G22" s="320">
        <v>1.0000000000000002</v>
      </c>
      <c r="H22" s="320">
        <v>2.0000000000000013</v>
      </c>
      <c r="I22" s="320">
        <v>0</v>
      </c>
      <c r="J22" s="320">
        <f>SUM(C22:I22)</f>
        <v>36</v>
      </c>
      <c r="K22" s="593" t="s">
        <v>17</v>
      </c>
      <c r="L22" s="1139" t="s">
        <v>41</v>
      </c>
    </row>
    <row r="23" spans="1:12" ht="18" customHeight="1" x14ac:dyDescent="0.25">
      <c r="A23" s="1138"/>
      <c r="B23" s="593" t="s">
        <v>262</v>
      </c>
      <c r="C23" s="320">
        <v>8.0000000000000018</v>
      </c>
      <c r="D23" s="320">
        <v>1.0000000000000007</v>
      </c>
      <c r="E23" s="320">
        <v>1</v>
      </c>
      <c r="F23" s="320">
        <v>2.0000000000000004</v>
      </c>
      <c r="G23" s="320">
        <v>3</v>
      </c>
      <c r="H23" s="320">
        <v>33.000000000000007</v>
      </c>
      <c r="I23" s="320">
        <v>0</v>
      </c>
      <c r="J23" s="320">
        <f>SUM(C23:I23)</f>
        <v>48.000000000000007</v>
      </c>
      <c r="K23" s="593" t="s">
        <v>18</v>
      </c>
      <c r="L23" s="1139"/>
    </row>
    <row r="24" spans="1:12" ht="18" customHeight="1" x14ac:dyDescent="0.25">
      <c r="A24" s="1138"/>
      <c r="B24" s="593" t="s">
        <v>90</v>
      </c>
      <c r="C24" s="320">
        <f t="shared" ref="C24:J24" si="8">SUM(C22:C23)</f>
        <v>8.0000000000000018</v>
      </c>
      <c r="D24" s="320">
        <f t="shared" si="8"/>
        <v>6.0000000000000018</v>
      </c>
      <c r="E24" s="320">
        <f t="shared" si="8"/>
        <v>2</v>
      </c>
      <c r="F24" s="320">
        <f t="shared" si="8"/>
        <v>29</v>
      </c>
      <c r="G24" s="320">
        <f t="shared" si="8"/>
        <v>4</v>
      </c>
      <c r="H24" s="320">
        <f t="shared" si="8"/>
        <v>35.000000000000007</v>
      </c>
      <c r="I24" s="320">
        <f t="shared" si="8"/>
        <v>0</v>
      </c>
      <c r="J24" s="320">
        <f t="shared" si="8"/>
        <v>84</v>
      </c>
      <c r="K24" s="593" t="s">
        <v>263</v>
      </c>
      <c r="L24" s="1139"/>
    </row>
    <row r="25" spans="1:12" ht="15.75" customHeight="1" x14ac:dyDescent="0.25">
      <c r="A25" s="1142" t="s">
        <v>42</v>
      </c>
      <c r="B25" s="627" t="s">
        <v>202</v>
      </c>
      <c r="C25" s="459">
        <v>0</v>
      </c>
      <c r="D25" s="459">
        <v>0</v>
      </c>
      <c r="E25" s="459">
        <v>1.0000000000000002</v>
      </c>
      <c r="F25" s="459">
        <v>11</v>
      </c>
      <c r="G25" s="459">
        <v>1.0000000000000002</v>
      </c>
      <c r="H25" s="459">
        <v>0</v>
      </c>
      <c r="I25" s="459">
        <v>0</v>
      </c>
      <c r="J25" s="459">
        <f>SUM(C25:I25)</f>
        <v>13</v>
      </c>
      <c r="K25" s="627" t="s">
        <v>17</v>
      </c>
      <c r="L25" s="1143" t="s">
        <v>43</v>
      </c>
    </row>
    <row r="26" spans="1:12" ht="15.75" customHeight="1" x14ac:dyDescent="0.25">
      <c r="A26" s="1138"/>
      <c r="B26" s="321" t="s">
        <v>262</v>
      </c>
      <c r="C26" s="320">
        <v>1.0000000000000002</v>
      </c>
      <c r="D26" s="320">
        <v>0</v>
      </c>
      <c r="E26" s="320">
        <v>0</v>
      </c>
      <c r="F26" s="320">
        <v>0</v>
      </c>
      <c r="G26" s="320">
        <v>7</v>
      </c>
      <c r="H26" s="320">
        <v>3</v>
      </c>
      <c r="I26" s="320">
        <v>12</v>
      </c>
      <c r="J26" s="320">
        <f>SUM(C26:I26)</f>
        <v>23</v>
      </c>
      <c r="K26" s="427" t="s">
        <v>18</v>
      </c>
      <c r="L26" s="1139"/>
    </row>
    <row r="27" spans="1:12" ht="18" customHeight="1" x14ac:dyDescent="0.25">
      <c r="A27" s="1138"/>
      <c r="B27" s="321" t="s">
        <v>90</v>
      </c>
      <c r="C27" s="320">
        <f t="shared" ref="C27:J27" si="9">SUM(C25:C26)</f>
        <v>1.0000000000000002</v>
      </c>
      <c r="D27" s="320">
        <f t="shared" si="9"/>
        <v>0</v>
      </c>
      <c r="E27" s="320">
        <f t="shared" si="9"/>
        <v>1.0000000000000002</v>
      </c>
      <c r="F27" s="320">
        <f t="shared" si="9"/>
        <v>11</v>
      </c>
      <c r="G27" s="320">
        <f t="shared" si="9"/>
        <v>8</v>
      </c>
      <c r="H27" s="320">
        <f t="shared" si="9"/>
        <v>3</v>
      </c>
      <c r="I27" s="320">
        <f t="shared" si="9"/>
        <v>12</v>
      </c>
      <c r="J27" s="320">
        <f t="shared" si="9"/>
        <v>36</v>
      </c>
      <c r="K27" s="427" t="s">
        <v>263</v>
      </c>
      <c r="L27" s="1139"/>
    </row>
    <row r="28" spans="1:12" ht="18" customHeight="1" x14ac:dyDescent="0.25">
      <c r="A28" s="1139" t="s">
        <v>44</v>
      </c>
      <c r="B28" s="593" t="s">
        <v>202</v>
      </c>
      <c r="C28" s="320">
        <v>0</v>
      </c>
      <c r="D28" s="320">
        <v>0</v>
      </c>
      <c r="E28" s="320">
        <v>2</v>
      </c>
      <c r="F28" s="320">
        <v>4</v>
      </c>
      <c r="G28" s="320">
        <v>0</v>
      </c>
      <c r="H28" s="320">
        <v>0</v>
      </c>
      <c r="I28" s="320">
        <v>0</v>
      </c>
      <c r="J28" s="320">
        <f t="shared" ref="J28:J29" si="10">SUM(C28:I28)</f>
        <v>6</v>
      </c>
      <c r="K28" s="593" t="s">
        <v>17</v>
      </c>
      <c r="L28" s="1139" t="s">
        <v>45</v>
      </c>
    </row>
    <row r="29" spans="1:12" ht="18" customHeight="1" x14ac:dyDescent="0.25">
      <c r="A29" s="1139"/>
      <c r="B29" s="593" t="s">
        <v>262</v>
      </c>
      <c r="C29" s="320">
        <v>1</v>
      </c>
      <c r="D29" s="320">
        <v>0</v>
      </c>
      <c r="E29" s="320">
        <v>0</v>
      </c>
      <c r="F29" s="320">
        <v>0</v>
      </c>
      <c r="G29" s="320">
        <v>5</v>
      </c>
      <c r="H29" s="320">
        <v>7</v>
      </c>
      <c r="I29" s="320">
        <v>0</v>
      </c>
      <c r="J29" s="320">
        <f t="shared" si="10"/>
        <v>13</v>
      </c>
      <c r="K29" s="593" t="s">
        <v>18</v>
      </c>
      <c r="L29" s="1139"/>
    </row>
    <row r="30" spans="1:12" ht="15.75" customHeight="1" thickBot="1" x14ac:dyDescent="0.3">
      <c r="A30" s="1144"/>
      <c r="B30" s="594" t="s">
        <v>90</v>
      </c>
      <c r="C30" s="323">
        <f t="shared" ref="C30:J30" si="11">SUM(C28:C29)</f>
        <v>1</v>
      </c>
      <c r="D30" s="323">
        <f t="shared" si="11"/>
        <v>0</v>
      </c>
      <c r="E30" s="323">
        <f t="shared" si="11"/>
        <v>2</v>
      </c>
      <c r="F30" s="323">
        <f t="shared" si="11"/>
        <v>4</v>
      </c>
      <c r="G30" s="323">
        <f t="shared" si="11"/>
        <v>5</v>
      </c>
      <c r="H30" s="323">
        <f t="shared" si="11"/>
        <v>7</v>
      </c>
      <c r="I30" s="323">
        <f t="shared" si="11"/>
        <v>0</v>
      </c>
      <c r="J30" s="323">
        <f t="shared" si="11"/>
        <v>19</v>
      </c>
      <c r="K30" s="594" t="s">
        <v>263</v>
      </c>
      <c r="L30" s="1144"/>
    </row>
    <row r="31" spans="1:12" ht="18" customHeight="1" thickTop="1" x14ac:dyDescent="0.25">
      <c r="A31" s="648"/>
      <c r="B31" s="647"/>
      <c r="C31" s="650"/>
      <c r="D31" s="650"/>
      <c r="E31" s="650"/>
      <c r="F31" s="650"/>
      <c r="G31" s="650"/>
      <c r="H31" s="650"/>
      <c r="I31" s="650"/>
      <c r="J31" s="650"/>
      <c r="K31" s="647"/>
      <c r="L31" s="648"/>
    </row>
    <row r="32" spans="1:12" ht="22.5" customHeight="1" thickBot="1" x14ac:dyDescent="0.3">
      <c r="A32" s="1129" t="s">
        <v>402</v>
      </c>
      <c r="B32" s="1129"/>
      <c r="C32" s="1129"/>
      <c r="D32" s="1129"/>
      <c r="E32" s="1129"/>
      <c r="F32" s="1129"/>
      <c r="G32" s="1129"/>
      <c r="H32" s="1129"/>
      <c r="I32" s="1129"/>
      <c r="J32" s="1129"/>
      <c r="K32" s="1130" t="s">
        <v>293</v>
      </c>
      <c r="L32" s="1130"/>
    </row>
    <row r="33" spans="1:12" ht="14.25" customHeight="1" thickTop="1" x14ac:dyDescent="0.25">
      <c r="A33" s="1131" t="s">
        <v>30</v>
      </c>
      <c r="B33" s="1131" t="s">
        <v>155</v>
      </c>
      <c r="C33" s="1133" t="s">
        <v>403</v>
      </c>
      <c r="D33" s="1133"/>
      <c r="E33" s="1133"/>
      <c r="F33" s="1133"/>
      <c r="G33" s="1133"/>
      <c r="H33" s="1133"/>
      <c r="I33" s="1133"/>
      <c r="J33" s="1131" t="s">
        <v>90</v>
      </c>
      <c r="K33" s="1131" t="s">
        <v>163</v>
      </c>
      <c r="L33" s="1134" t="s">
        <v>32</v>
      </c>
    </row>
    <row r="34" spans="1:12" ht="15.75" customHeight="1" x14ac:dyDescent="0.25">
      <c r="A34" s="1132"/>
      <c r="B34" s="1132"/>
      <c r="C34" s="316" t="s">
        <v>280</v>
      </c>
      <c r="D34" s="316" t="s">
        <v>281</v>
      </c>
      <c r="E34" s="316" t="s">
        <v>282</v>
      </c>
      <c r="F34" s="316" t="s">
        <v>283</v>
      </c>
      <c r="G34" s="316" t="s">
        <v>284</v>
      </c>
      <c r="H34" s="316" t="s">
        <v>285</v>
      </c>
      <c r="I34" s="316" t="s">
        <v>4</v>
      </c>
      <c r="J34" s="1132"/>
      <c r="K34" s="1132"/>
      <c r="L34" s="1135"/>
    </row>
    <row r="35" spans="1:12" ht="18" customHeight="1" thickBot="1" x14ac:dyDescent="0.3">
      <c r="A35" s="1137"/>
      <c r="B35" s="317"/>
      <c r="C35" s="317" t="s">
        <v>286</v>
      </c>
      <c r="D35" s="317" t="s">
        <v>287</v>
      </c>
      <c r="E35" s="317" t="s">
        <v>288</v>
      </c>
      <c r="F35" s="317" t="s">
        <v>289</v>
      </c>
      <c r="G35" s="317" t="s">
        <v>290</v>
      </c>
      <c r="H35" s="317" t="s">
        <v>291</v>
      </c>
      <c r="I35" s="317" t="s">
        <v>27</v>
      </c>
      <c r="J35" s="599" t="s">
        <v>19</v>
      </c>
      <c r="K35" s="317"/>
      <c r="L35" s="1136"/>
    </row>
    <row r="36" spans="1:12" ht="18" customHeight="1" thickTop="1" x14ac:dyDescent="0.25">
      <c r="A36" s="1138" t="s">
        <v>46</v>
      </c>
      <c r="B36" s="321" t="s">
        <v>202</v>
      </c>
      <c r="C36" s="320">
        <v>0</v>
      </c>
      <c r="D36" s="320">
        <v>3.0000000000000009</v>
      </c>
      <c r="E36" s="320">
        <v>3.0000000000000009</v>
      </c>
      <c r="F36" s="320">
        <v>12</v>
      </c>
      <c r="G36" s="320">
        <v>2</v>
      </c>
      <c r="H36" s="320">
        <v>4</v>
      </c>
      <c r="I36" s="320">
        <v>0</v>
      </c>
      <c r="J36" s="459">
        <f>SUM(C36:I36)</f>
        <v>24</v>
      </c>
      <c r="K36" s="427" t="s">
        <v>17</v>
      </c>
      <c r="L36" s="1139" t="s">
        <v>47</v>
      </c>
    </row>
    <row r="37" spans="1:12" ht="18" customHeight="1" x14ac:dyDescent="0.25">
      <c r="A37" s="1138"/>
      <c r="B37" s="321" t="s">
        <v>262</v>
      </c>
      <c r="C37" s="320">
        <v>7</v>
      </c>
      <c r="D37" s="320">
        <v>0</v>
      </c>
      <c r="E37" s="320">
        <v>0</v>
      </c>
      <c r="F37" s="320">
        <v>0</v>
      </c>
      <c r="G37" s="320">
        <v>17</v>
      </c>
      <c r="H37" s="320">
        <v>11</v>
      </c>
      <c r="I37" s="320">
        <v>2</v>
      </c>
      <c r="J37" s="320">
        <f>SUM(C37:I37)</f>
        <v>37</v>
      </c>
      <c r="K37" s="427" t="s">
        <v>18</v>
      </c>
      <c r="L37" s="1139"/>
    </row>
    <row r="38" spans="1:12" ht="18" customHeight="1" x14ac:dyDescent="0.25">
      <c r="A38" s="1138"/>
      <c r="B38" s="321" t="s">
        <v>90</v>
      </c>
      <c r="C38" s="320">
        <f t="shared" ref="C38:J38" si="12">SUM(C36:C37)</f>
        <v>7</v>
      </c>
      <c r="D38" s="320">
        <f t="shared" si="12"/>
        <v>3.0000000000000009</v>
      </c>
      <c r="E38" s="320">
        <f t="shared" si="12"/>
        <v>3.0000000000000009</v>
      </c>
      <c r="F38" s="320">
        <f t="shared" si="12"/>
        <v>12</v>
      </c>
      <c r="G38" s="320">
        <f t="shared" si="12"/>
        <v>19</v>
      </c>
      <c r="H38" s="320">
        <f t="shared" si="12"/>
        <v>15</v>
      </c>
      <c r="I38" s="320">
        <f t="shared" si="12"/>
        <v>2</v>
      </c>
      <c r="J38" s="320">
        <f t="shared" si="12"/>
        <v>61</v>
      </c>
      <c r="K38" s="427" t="s">
        <v>263</v>
      </c>
      <c r="L38" s="1139"/>
    </row>
    <row r="39" spans="1:12" ht="18" customHeight="1" x14ac:dyDescent="0.25">
      <c r="A39" s="1138" t="s">
        <v>48</v>
      </c>
      <c r="B39" s="321" t="s">
        <v>202</v>
      </c>
      <c r="C39" s="320">
        <v>0</v>
      </c>
      <c r="D39" s="320">
        <v>7.0000000000000009</v>
      </c>
      <c r="E39" s="320">
        <v>1</v>
      </c>
      <c r="F39" s="320">
        <v>20.000000000000007</v>
      </c>
      <c r="G39" s="320">
        <v>0</v>
      </c>
      <c r="H39" s="320">
        <v>0</v>
      </c>
      <c r="I39" s="320">
        <v>0</v>
      </c>
      <c r="J39" s="320">
        <f t="shared" ref="J39:J47" si="13">SUM(C39:I39)</f>
        <v>28.000000000000007</v>
      </c>
      <c r="K39" s="427" t="s">
        <v>17</v>
      </c>
      <c r="L39" s="1139" t="s">
        <v>49</v>
      </c>
    </row>
    <row r="40" spans="1:12" ht="18" customHeight="1" x14ac:dyDescent="0.25">
      <c r="A40" s="1138"/>
      <c r="B40" s="321" t="s">
        <v>262</v>
      </c>
      <c r="C40" s="320">
        <v>0</v>
      </c>
      <c r="D40" s="320">
        <v>0</v>
      </c>
      <c r="E40" s="320">
        <v>0</v>
      </c>
      <c r="F40" s="320">
        <v>0</v>
      </c>
      <c r="G40" s="320">
        <v>0</v>
      </c>
      <c r="H40" s="320">
        <v>21</v>
      </c>
      <c r="I40" s="320">
        <v>0</v>
      </c>
      <c r="J40" s="320">
        <f t="shared" si="13"/>
        <v>21</v>
      </c>
      <c r="K40" s="427" t="s">
        <v>18</v>
      </c>
      <c r="L40" s="1139"/>
    </row>
    <row r="41" spans="1:12" ht="18" customHeight="1" x14ac:dyDescent="0.25">
      <c r="A41" s="1138"/>
      <c r="B41" s="321" t="s">
        <v>90</v>
      </c>
      <c r="C41" s="320">
        <f>SUM(C39:C40)</f>
        <v>0</v>
      </c>
      <c r="D41" s="320">
        <f>SUM(D39:D40)</f>
        <v>7.0000000000000009</v>
      </c>
      <c r="E41" s="320">
        <f>SUM(E39:E40)</f>
        <v>1</v>
      </c>
      <c r="F41" s="320">
        <f>SUM(F39:F40)</f>
        <v>20.000000000000007</v>
      </c>
      <c r="G41" s="320">
        <f t="shared" ref="G41" si="14">SUM(G39:G40)</f>
        <v>0</v>
      </c>
      <c r="H41" s="320">
        <f>SUM(H39:H40)</f>
        <v>21</v>
      </c>
      <c r="I41" s="320">
        <f>SUM(I39:I40)</f>
        <v>0</v>
      </c>
      <c r="J41" s="320">
        <f t="shared" si="13"/>
        <v>49.000000000000007</v>
      </c>
      <c r="K41" s="427" t="s">
        <v>263</v>
      </c>
      <c r="L41" s="1139"/>
    </row>
    <row r="42" spans="1:12" ht="18" customHeight="1" x14ac:dyDescent="0.25">
      <c r="A42" s="1138" t="s">
        <v>50</v>
      </c>
      <c r="B42" s="321" t="s">
        <v>202</v>
      </c>
      <c r="C42" s="320">
        <v>0</v>
      </c>
      <c r="D42" s="320">
        <v>5</v>
      </c>
      <c r="E42" s="320">
        <v>0</v>
      </c>
      <c r="F42" s="320">
        <v>5</v>
      </c>
      <c r="G42" s="320">
        <v>0</v>
      </c>
      <c r="H42" s="320">
        <v>0</v>
      </c>
      <c r="I42" s="320">
        <v>1</v>
      </c>
      <c r="J42" s="320">
        <f t="shared" si="13"/>
        <v>11</v>
      </c>
      <c r="K42" s="427" t="s">
        <v>17</v>
      </c>
      <c r="L42" s="1139" t="s">
        <v>51</v>
      </c>
    </row>
    <row r="43" spans="1:12" ht="18" customHeight="1" x14ac:dyDescent="0.25">
      <c r="A43" s="1138"/>
      <c r="B43" s="321" t="s">
        <v>262</v>
      </c>
      <c r="C43" s="320">
        <v>2</v>
      </c>
      <c r="D43" s="320">
        <v>0</v>
      </c>
      <c r="E43" s="320">
        <v>0</v>
      </c>
      <c r="F43" s="320">
        <v>0</v>
      </c>
      <c r="G43" s="320">
        <v>4</v>
      </c>
      <c r="H43" s="320">
        <v>7.0000000000000009</v>
      </c>
      <c r="I43" s="320">
        <v>1</v>
      </c>
      <c r="J43" s="320">
        <f t="shared" si="13"/>
        <v>14</v>
      </c>
      <c r="K43" s="427" t="s">
        <v>18</v>
      </c>
      <c r="L43" s="1139"/>
    </row>
    <row r="44" spans="1:12" ht="18" customHeight="1" x14ac:dyDescent="0.25">
      <c r="A44" s="1138"/>
      <c r="B44" s="321" t="s">
        <v>90</v>
      </c>
      <c r="C44" s="320">
        <f t="shared" ref="C44:I44" si="15">SUM(C42:C43)</f>
        <v>2</v>
      </c>
      <c r="D44" s="320">
        <f t="shared" si="15"/>
        <v>5</v>
      </c>
      <c r="E44" s="320">
        <f t="shared" si="15"/>
        <v>0</v>
      </c>
      <c r="F44" s="320">
        <f t="shared" si="15"/>
        <v>5</v>
      </c>
      <c r="G44" s="320">
        <f t="shared" si="15"/>
        <v>4</v>
      </c>
      <c r="H44" s="320">
        <f t="shared" si="15"/>
        <v>7.0000000000000009</v>
      </c>
      <c r="I44" s="320">
        <f t="shared" si="15"/>
        <v>2</v>
      </c>
      <c r="J44" s="320">
        <f t="shared" si="13"/>
        <v>25</v>
      </c>
      <c r="K44" s="427" t="s">
        <v>263</v>
      </c>
      <c r="L44" s="1139"/>
    </row>
    <row r="45" spans="1:12" ht="18" customHeight="1" x14ac:dyDescent="0.25">
      <c r="A45" s="1138" t="s">
        <v>52</v>
      </c>
      <c r="B45" s="593" t="s">
        <v>202</v>
      </c>
      <c r="C45" s="320">
        <v>1</v>
      </c>
      <c r="D45" s="320">
        <v>5</v>
      </c>
      <c r="E45" s="320">
        <v>0</v>
      </c>
      <c r="F45" s="320">
        <v>0</v>
      </c>
      <c r="G45" s="320">
        <v>0</v>
      </c>
      <c r="H45" s="320">
        <v>1</v>
      </c>
      <c r="I45" s="320">
        <v>0</v>
      </c>
      <c r="J45" s="320">
        <f t="shared" si="13"/>
        <v>7</v>
      </c>
      <c r="K45" s="593" t="s">
        <v>17</v>
      </c>
      <c r="L45" s="1139" t="s">
        <v>53</v>
      </c>
    </row>
    <row r="46" spans="1:12" ht="18" customHeight="1" x14ac:dyDescent="0.25">
      <c r="A46" s="1138"/>
      <c r="B46" s="593" t="s">
        <v>262</v>
      </c>
      <c r="C46" s="320">
        <v>1</v>
      </c>
      <c r="D46" s="320">
        <v>0</v>
      </c>
      <c r="E46" s="320">
        <v>0</v>
      </c>
      <c r="F46" s="320">
        <v>0</v>
      </c>
      <c r="G46" s="320">
        <v>1</v>
      </c>
      <c r="H46" s="320">
        <v>6</v>
      </c>
      <c r="I46" s="320">
        <v>0</v>
      </c>
      <c r="J46" s="320">
        <f t="shared" si="13"/>
        <v>8</v>
      </c>
      <c r="K46" s="593" t="s">
        <v>18</v>
      </c>
      <c r="L46" s="1139"/>
    </row>
    <row r="47" spans="1:12" ht="18" customHeight="1" x14ac:dyDescent="0.25">
      <c r="A47" s="1138"/>
      <c r="B47" s="593" t="s">
        <v>90</v>
      </c>
      <c r="C47" s="320">
        <f t="shared" ref="C47:I47" si="16">SUM(C45:C46)</f>
        <v>2</v>
      </c>
      <c r="D47" s="320">
        <f t="shared" si="16"/>
        <v>5</v>
      </c>
      <c r="E47" s="320">
        <f t="shared" si="16"/>
        <v>0</v>
      </c>
      <c r="F47" s="320">
        <f t="shared" si="16"/>
        <v>0</v>
      </c>
      <c r="G47" s="320">
        <f t="shared" si="16"/>
        <v>1</v>
      </c>
      <c r="H47" s="320">
        <f t="shared" si="16"/>
        <v>7</v>
      </c>
      <c r="I47" s="320">
        <f t="shared" si="16"/>
        <v>0</v>
      </c>
      <c r="J47" s="320">
        <f t="shared" si="13"/>
        <v>15</v>
      </c>
      <c r="K47" s="593" t="s">
        <v>263</v>
      </c>
      <c r="L47" s="1139"/>
    </row>
    <row r="48" spans="1:12" ht="15.75" x14ac:dyDescent="0.25">
      <c r="A48" s="1148" t="s">
        <v>54</v>
      </c>
      <c r="B48" s="627" t="s">
        <v>202</v>
      </c>
      <c r="C48" s="459">
        <v>0</v>
      </c>
      <c r="D48" s="459">
        <v>4.0000000000000009</v>
      </c>
      <c r="E48" s="459">
        <v>0</v>
      </c>
      <c r="F48" s="459">
        <v>11.000000000000002</v>
      </c>
      <c r="G48" s="459">
        <v>0</v>
      </c>
      <c r="H48" s="459">
        <v>0</v>
      </c>
      <c r="I48" s="459">
        <v>0</v>
      </c>
      <c r="J48" s="459">
        <f t="shared" ref="J48:J56" si="17">SUM(C48:I48)</f>
        <v>15.000000000000004</v>
      </c>
      <c r="K48" s="628" t="s">
        <v>17</v>
      </c>
      <c r="L48" s="1149" t="s">
        <v>55</v>
      </c>
    </row>
    <row r="49" spans="1:12" ht="15.75" x14ac:dyDescent="0.25">
      <c r="A49" s="1140"/>
      <c r="B49" s="321" t="s">
        <v>262</v>
      </c>
      <c r="C49" s="320">
        <v>0</v>
      </c>
      <c r="D49" s="320">
        <v>0</v>
      </c>
      <c r="E49" s="320">
        <v>0</v>
      </c>
      <c r="F49" s="320">
        <v>0</v>
      </c>
      <c r="G49" s="320">
        <v>0</v>
      </c>
      <c r="H49" s="320">
        <v>1.0000000000000002</v>
      </c>
      <c r="I49" s="320">
        <v>0</v>
      </c>
      <c r="J49" s="320">
        <f t="shared" si="17"/>
        <v>1.0000000000000002</v>
      </c>
      <c r="K49" s="427" t="s">
        <v>18</v>
      </c>
      <c r="L49" s="1141"/>
    </row>
    <row r="50" spans="1:12" ht="15.75" x14ac:dyDescent="0.25">
      <c r="A50" s="1140"/>
      <c r="B50" s="321" t="s">
        <v>90</v>
      </c>
      <c r="C50" s="320">
        <f>SUM(C48:C49)</f>
        <v>0</v>
      </c>
      <c r="D50" s="320">
        <f t="shared" ref="D50" si="18">SUM(D48:D49)</f>
        <v>4.0000000000000009</v>
      </c>
      <c r="E50" s="320">
        <f t="shared" ref="E50" si="19">SUM(E48:E49)</f>
        <v>0</v>
      </c>
      <c r="F50" s="320">
        <f>SUM(F48:F49)</f>
        <v>11.000000000000002</v>
      </c>
      <c r="G50" s="320">
        <f t="shared" ref="G50" si="20">SUM(G48:G49)</f>
        <v>0</v>
      </c>
      <c r="H50" s="320">
        <f>SUM(H48:H49)</f>
        <v>1.0000000000000002</v>
      </c>
      <c r="I50" s="320">
        <f t="shared" ref="I50" si="21">SUM(I48:I49)</f>
        <v>0</v>
      </c>
      <c r="J50" s="320">
        <f t="shared" si="17"/>
        <v>16.000000000000004</v>
      </c>
      <c r="K50" s="427" t="s">
        <v>263</v>
      </c>
      <c r="L50" s="1141"/>
    </row>
    <row r="51" spans="1:12" ht="15.75" x14ac:dyDescent="0.25">
      <c r="A51" s="1138" t="s">
        <v>56</v>
      </c>
      <c r="B51" s="321" t="s">
        <v>202</v>
      </c>
      <c r="C51" s="320">
        <v>0</v>
      </c>
      <c r="D51" s="320">
        <v>1</v>
      </c>
      <c r="E51" s="320">
        <v>0</v>
      </c>
      <c r="F51" s="320">
        <v>2</v>
      </c>
      <c r="G51" s="320">
        <v>0</v>
      </c>
      <c r="H51" s="320">
        <v>0</v>
      </c>
      <c r="I51" s="320">
        <v>0</v>
      </c>
      <c r="J51" s="320">
        <f t="shared" si="17"/>
        <v>3</v>
      </c>
      <c r="K51" s="427" t="s">
        <v>17</v>
      </c>
      <c r="L51" s="1139" t="s">
        <v>57</v>
      </c>
    </row>
    <row r="52" spans="1:12" ht="15.75" x14ac:dyDescent="0.25">
      <c r="A52" s="1138"/>
      <c r="B52" s="321" t="s">
        <v>262</v>
      </c>
      <c r="C52" s="320">
        <v>0</v>
      </c>
      <c r="D52" s="320">
        <v>0</v>
      </c>
      <c r="E52" s="320">
        <v>0</v>
      </c>
      <c r="F52" s="320">
        <v>0</v>
      </c>
      <c r="G52" s="320">
        <v>1</v>
      </c>
      <c r="H52" s="320">
        <v>4</v>
      </c>
      <c r="I52" s="320">
        <v>0</v>
      </c>
      <c r="J52" s="320">
        <f t="shared" si="17"/>
        <v>5</v>
      </c>
      <c r="K52" s="427" t="s">
        <v>18</v>
      </c>
      <c r="L52" s="1139"/>
    </row>
    <row r="53" spans="1:12" ht="15.75" x14ac:dyDescent="0.25">
      <c r="A53" s="1138"/>
      <c r="B53" s="321" t="s">
        <v>90</v>
      </c>
      <c r="C53" s="320">
        <f>SUM(C51:C52)</f>
        <v>0</v>
      </c>
      <c r="D53" s="320">
        <f>SUM(D51:D52)</f>
        <v>1</v>
      </c>
      <c r="E53" s="320">
        <f t="shared" ref="E53" si="22">SUM(E51:E52)</f>
        <v>0</v>
      </c>
      <c r="F53" s="320">
        <f>SUM(F51:F52)</f>
        <v>2</v>
      </c>
      <c r="G53" s="320">
        <f>SUM(G51:G52)</f>
        <v>1</v>
      </c>
      <c r="H53" s="320">
        <f>SUM(H51:H52)</f>
        <v>4</v>
      </c>
      <c r="I53" s="320">
        <f>SUM(I51:I52)</f>
        <v>0</v>
      </c>
      <c r="J53" s="320">
        <f t="shared" si="17"/>
        <v>8</v>
      </c>
      <c r="K53" s="427" t="s">
        <v>263</v>
      </c>
      <c r="L53" s="1139"/>
    </row>
    <row r="54" spans="1:12" ht="15.75" x14ac:dyDescent="0.25">
      <c r="A54" s="1138" t="s">
        <v>58</v>
      </c>
      <c r="B54" s="321" t="s">
        <v>202</v>
      </c>
      <c r="C54" s="320">
        <v>0</v>
      </c>
      <c r="D54" s="320">
        <v>3.0000000000000004</v>
      </c>
      <c r="E54" s="320">
        <v>1.0000000000000004</v>
      </c>
      <c r="F54" s="320">
        <v>18.000000000000004</v>
      </c>
      <c r="G54" s="320">
        <v>0</v>
      </c>
      <c r="H54" s="320">
        <v>3.0000000000000013</v>
      </c>
      <c r="I54" s="320">
        <v>0</v>
      </c>
      <c r="J54" s="320">
        <f t="shared" si="17"/>
        <v>25.000000000000004</v>
      </c>
      <c r="K54" s="427" t="s">
        <v>17</v>
      </c>
      <c r="L54" s="1139" t="s">
        <v>59</v>
      </c>
    </row>
    <row r="55" spans="1:12" ht="15.75" x14ac:dyDescent="0.25">
      <c r="A55" s="1138"/>
      <c r="B55" s="321" t="s">
        <v>262</v>
      </c>
      <c r="C55" s="320">
        <v>3.0000000000000009</v>
      </c>
      <c r="D55" s="320">
        <v>0</v>
      </c>
      <c r="E55" s="320">
        <v>0</v>
      </c>
      <c r="F55" s="320">
        <v>3.0000000000000009</v>
      </c>
      <c r="G55" s="320">
        <v>0</v>
      </c>
      <c r="H55" s="320">
        <v>42</v>
      </c>
      <c r="I55" s="320">
        <v>0</v>
      </c>
      <c r="J55" s="320">
        <f t="shared" si="17"/>
        <v>48</v>
      </c>
      <c r="K55" s="427" t="s">
        <v>18</v>
      </c>
      <c r="L55" s="1139"/>
    </row>
    <row r="56" spans="1:12" ht="16.5" thickBot="1" x14ac:dyDescent="0.3">
      <c r="A56" s="1150"/>
      <c r="B56" s="325" t="s">
        <v>90</v>
      </c>
      <c r="C56" s="320">
        <f t="shared" ref="C56:I56" si="23">SUM(C54:C55)</f>
        <v>3.0000000000000009</v>
      </c>
      <c r="D56" s="320">
        <f t="shared" si="23"/>
        <v>3.0000000000000004</v>
      </c>
      <c r="E56" s="320">
        <f t="shared" si="23"/>
        <v>1.0000000000000004</v>
      </c>
      <c r="F56" s="320">
        <f t="shared" si="23"/>
        <v>21.000000000000004</v>
      </c>
      <c r="G56" s="320">
        <f t="shared" si="23"/>
        <v>0</v>
      </c>
      <c r="H56" s="320">
        <f t="shared" si="23"/>
        <v>45</v>
      </c>
      <c r="I56" s="320">
        <f t="shared" si="23"/>
        <v>0</v>
      </c>
      <c r="J56" s="320">
        <f t="shared" si="17"/>
        <v>73</v>
      </c>
      <c r="K56" s="430" t="s">
        <v>263</v>
      </c>
      <c r="L56" s="1151"/>
    </row>
    <row r="57" spans="1:12" ht="16.5" thickTop="1" x14ac:dyDescent="0.25">
      <c r="A57" s="1145" t="s">
        <v>28</v>
      </c>
      <c r="B57" s="318" t="s">
        <v>202</v>
      </c>
      <c r="C57" s="319">
        <f t="shared" ref="C57:J58" si="24">SUM(C54,C51,C48,C45,C42,C39,C36,C28,C25,C22,C19,C13,C10,C16,C7)</f>
        <v>2</v>
      </c>
      <c r="D57" s="319">
        <f t="shared" si="24"/>
        <v>53</v>
      </c>
      <c r="E57" s="319">
        <f t="shared" si="24"/>
        <v>96</v>
      </c>
      <c r="F57" s="319">
        <f t="shared" si="24"/>
        <v>273.00000000000011</v>
      </c>
      <c r="G57" s="319">
        <f t="shared" si="24"/>
        <v>16.000000000000011</v>
      </c>
      <c r="H57" s="319">
        <f t="shared" si="24"/>
        <v>42.000000000000014</v>
      </c>
      <c r="I57" s="319">
        <f t="shared" si="24"/>
        <v>21</v>
      </c>
      <c r="J57" s="319">
        <f t="shared" si="24"/>
        <v>503.00000000000011</v>
      </c>
      <c r="K57" s="429" t="s">
        <v>17</v>
      </c>
      <c r="L57" s="1147" t="s">
        <v>19</v>
      </c>
    </row>
    <row r="58" spans="1:12" ht="15.75" x14ac:dyDescent="0.25">
      <c r="A58" s="1138"/>
      <c r="B58" s="321" t="s">
        <v>262</v>
      </c>
      <c r="C58" s="320">
        <f t="shared" si="24"/>
        <v>59.000000000000007</v>
      </c>
      <c r="D58" s="320">
        <f t="shared" si="24"/>
        <v>2.0000000000000009</v>
      </c>
      <c r="E58" s="320">
        <f t="shared" si="24"/>
        <v>2</v>
      </c>
      <c r="F58" s="320">
        <f t="shared" si="24"/>
        <v>7.0000000000000018</v>
      </c>
      <c r="G58" s="320">
        <f t="shared" si="24"/>
        <v>99.000000000000028</v>
      </c>
      <c r="H58" s="320">
        <f t="shared" si="24"/>
        <v>589.99999999999977</v>
      </c>
      <c r="I58" s="320">
        <f t="shared" si="24"/>
        <v>70.999999999999943</v>
      </c>
      <c r="J58" s="320">
        <f t="shared" si="24"/>
        <v>829.99999999999977</v>
      </c>
      <c r="K58" s="427" t="s">
        <v>18</v>
      </c>
      <c r="L58" s="1139"/>
    </row>
    <row r="59" spans="1:12" ht="16.5" thickBot="1" x14ac:dyDescent="0.3">
      <c r="A59" s="1146"/>
      <c r="B59" s="322" t="s">
        <v>90</v>
      </c>
      <c r="C59" s="323">
        <f>SUM(C57:C58)</f>
        <v>61.000000000000007</v>
      </c>
      <c r="D59" s="323">
        <f t="shared" ref="D59:J59" si="25">SUM(D57:D58)</f>
        <v>55</v>
      </c>
      <c r="E59" s="323">
        <f t="shared" si="25"/>
        <v>98</v>
      </c>
      <c r="F59" s="323">
        <f t="shared" si="25"/>
        <v>280.00000000000011</v>
      </c>
      <c r="G59" s="323">
        <f t="shared" si="25"/>
        <v>115.00000000000004</v>
      </c>
      <c r="H59" s="323">
        <f t="shared" si="25"/>
        <v>631.99999999999977</v>
      </c>
      <c r="I59" s="323">
        <f t="shared" si="25"/>
        <v>91.999999999999943</v>
      </c>
      <c r="J59" s="323">
        <f t="shared" si="25"/>
        <v>1333</v>
      </c>
      <c r="K59" s="428" t="s">
        <v>263</v>
      </c>
      <c r="L59" s="1144"/>
    </row>
    <row r="60" spans="1:12" ht="15.75" thickTop="1" x14ac:dyDescent="0.25"/>
  </sheetData>
  <mergeCells count="50">
    <mergeCell ref="A7:A9"/>
    <mergeCell ref="L7:L9"/>
    <mergeCell ref="A45:A47"/>
    <mergeCell ref="L45:L47"/>
    <mergeCell ref="A57:A59"/>
    <mergeCell ref="L57:L59"/>
    <mergeCell ref="A48:A50"/>
    <mergeCell ref="L48:L50"/>
    <mergeCell ref="A51:A53"/>
    <mergeCell ref="L51:L53"/>
    <mergeCell ref="A54:A56"/>
    <mergeCell ref="L54:L56"/>
    <mergeCell ref="A36:A38"/>
    <mergeCell ref="L36:L38"/>
    <mergeCell ref="A39:A41"/>
    <mergeCell ref="L39:L41"/>
    <mergeCell ref="A42:A44"/>
    <mergeCell ref="L42:L44"/>
    <mergeCell ref="A22:A24"/>
    <mergeCell ref="L22:L24"/>
    <mergeCell ref="A32:J32"/>
    <mergeCell ref="K32:L32"/>
    <mergeCell ref="B33:B34"/>
    <mergeCell ref="C33:I33"/>
    <mergeCell ref="J33:J34"/>
    <mergeCell ref="K33:K34"/>
    <mergeCell ref="L33:L35"/>
    <mergeCell ref="A33:A35"/>
    <mergeCell ref="A25:A27"/>
    <mergeCell ref="L25:L27"/>
    <mergeCell ref="A28:A30"/>
    <mergeCell ref="L28:L30"/>
    <mergeCell ref="A10:A12"/>
    <mergeCell ref="L10:L12"/>
    <mergeCell ref="A13:A15"/>
    <mergeCell ref="L13:L15"/>
    <mergeCell ref="A19:A21"/>
    <mergeCell ref="L19:L21"/>
    <mergeCell ref="A16:A18"/>
    <mergeCell ref="L16:L18"/>
    <mergeCell ref="A1:L1"/>
    <mergeCell ref="A2:L2"/>
    <mergeCell ref="A3:J3"/>
    <mergeCell ref="K3:L3"/>
    <mergeCell ref="B4:B5"/>
    <mergeCell ref="C4:I4"/>
    <mergeCell ref="J4:J5"/>
    <mergeCell ref="K4:K5"/>
    <mergeCell ref="L4:L6"/>
    <mergeCell ref="A4:A6"/>
  </mergeCells>
  <printOptions horizontalCentered="1"/>
  <pageMargins left="1" right="1" top="1.5" bottom="0.75" header="1" footer="0.75"/>
  <pageSetup paperSize="9" scale="85" firstPageNumber="46" orientation="landscape" useFirstPageNumber="1" horizontalDpi="300" verticalDpi="30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14"/>
  <sheetViews>
    <sheetView rightToLeft="1" view="pageBreakPreview" zoomScaleSheetLayoutView="100" workbookViewId="0">
      <selection activeCell="C17" sqref="C17"/>
    </sheetView>
  </sheetViews>
  <sheetFormatPr defaultRowHeight="15" x14ac:dyDescent="0.25"/>
  <cols>
    <col min="1" max="1" width="18" style="25" customWidth="1"/>
    <col min="2" max="2" width="12.7109375" style="25" customWidth="1"/>
    <col min="3" max="3" width="12.42578125" style="25" customWidth="1"/>
    <col min="4" max="4" width="11.85546875" style="25" customWidth="1"/>
    <col min="5" max="5" width="12" style="25" customWidth="1"/>
    <col min="6" max="6" width="13.7109375" style="25" customWidth="1"/>
    <col min="7" max="7" width="11.5703125" style="25" customWidth="1"/>
    <col min="8" max="8" width="24.5703125" style="25" customWidth="1"/>
    <col min="9" max="16384" width="9.140625" style="25"/>
  </cols>
  <sheetData>
    <row r="1" spans="1:12" ht="28.5" customHeight="1" x14ac:dyDescent="0.3">
      <c r="A1" s="761" t="s">
        <v>427</v>
      </c>
      <c r="B1" s="761"/>
      <c r="C1" s="761"/>
      <c r="D1" s="761"/>
      <c r="E1" s="761"/>
      <c r="F1" s="761"/>
      <c r="G1" s="761"/>
      <c r="H1" s="761"/>
      <c r="I1" s="24"/>
      <c r="J1" s="24"/>
      <c r="K1" s="24"/>
      <c r="L1" s="24"/>
    </row>
    <row r="2" spans="1:12" ht="18.75" x14ac:dyDescent="0.3">
      <c r="A2" s="762" t="s">
        <v>428</v>
      </c>
      <c r="B2" s="762"/>
      <c r="C2" s="762"/>
      <c r="D2" s="762"/>
      <c r="E2" s="762"/>
      <c r="F2" s="762"/>
      <c r="G2" s="762"/>
      <c r="H2" s="762"/>
      <c r="I2" s="24"/>
      <c r="J2" s="24"/>
      <c r="K2" s="24"/>
      <c r="L2" s="24"/>
    </row>
    <row r="3" spans="1:12" ht="22.5" customHeight="1" thickBot="1" x14ac:dyDescent="0.35">
      <c r="A3" s="532" t="s">
        <v>358</v>
      </c>
      <c r="B3" s="532"/>
      <c r="C3" s="532"/>
      <c r="D3" s="532"/>
      <c r="E3" s="532"/>
      <c r="F3" s="532"/>
      <c r="G3" s="533"/>
      <c r="H3" s="534" t="s">
        <v>60</v>
      </c>
      <c r="I3" s="24"/>
      <c r="J3" s="24"/>
      <c r="K3" s="24"/>
      <c r="L3" s="24"/>
    </row>
    <row r="4" spans="1:12" ht="21.95" customHeight="1" thickTop="1" x14ac:dyDescent="0.3">
      <c r="A4" s="763" t="s">
        <v>0</v>
      </c>
      <c r="B4" s="765" t="s">
        <v>61</v>
      </c>
      <c r="C4" s="765"/>
      <c r="D4" s="765"/>
      <c r="E4" s="765"/>
      <c r="F4" s="765"/>
      <c r="G4" s="766" t="s">
        <v>28</v>
      </c>
      <c r="H4" s="768" t="s">
        <v>9</v>
      </c>
      <c r="I4" s="24"/>
      <c r="J4" s="24"/>
      <c r="K4" s="24"/>
      <c r="L4" s="24"/>
    </row>
    <row r="5" spans="1:12" ht="21.95" customHeight="1" x14ac:dyDescent="0.25">
      <c r="A5" s="764"/>
      <c r="B5" s="26" t="s">
        <v>62</v>
      </c>
      <c r="C5" s="26" t="s">
        <v>63</v>
      </c>
      <c r="D5" s="655" t="s">
        <v>67</v>
      </c>
      <c r="E5" s="26" t="s">
        <v>420</v>
      </c>
      <c r="F5" s="26" t="s">
        <v>64</v>
      </c>
      <c r="G5" s="767"/>
      <c r="H5" s="769"/>
    </row>
    <row r="6" spans="1:12" ht="21.95" customHeight="1" thickBot="1" x14ac:dyDescent="0.3">
      <c r="A6" s="27"/>
      <c r="B6" s="28" t="s">
        <v>65</v>
      </c>
      <c r="C6" s="29"/>
      <c r="D6" s="29"/>
      <c r="E6" s="29"/>
      <c r="F6" s="28" t="s">
        <v>69</v>
      </c>
      <c r="G6" s="28" t="s">
        <v>19</v>
      </c>
      <c r="H6" s="30"/>
    </row>
    <row r="7" spans="1:12" ht="36" customHeight="1" thickTop="1" x14ac:dyDescent="0.25">
      <c r="A7" s="31" t="s">
        <v>20</v>
      </c>
      <c r="B7" s="32">
        <v>4</v>
      </c>
      <c r="C7" s="32">
        <v>17</v>
      </c>
      <c r="D7" s="32">
        <v>1</v>
      </c>
      <c r="E7" s="32">
        <v>4</v>
      </c>
      <c r="F7" s="32">
        <v>7</v>
      </c>
      <c r="G7" s="32">
        <f>SUM(B7,C7,D7,E7,F7)</f>
        <v>33</v>
      </c>
      <c r="H7" s="33" t="s">
        <v>21</v>
      </c>
    </row>
    <row r="8" spans="1:12" ht="24.75" customHeight="1" x14ac:dyDescent="0.25">
      <c r="A8" s="34" t="s">
        <v>1</v>
      </c>
      <c r="B8" s="35">
        <v>83</v>
      </c>
      <c r="C8" s="35">
        <v>58</v>
      </c>
      <c r="D8" s="35">
        <v>10</v>
      </c>
      <c r="E8" s="35">
        <v>19</v>
      </c>
      <c r="F8" s="35">
        <v>14</v>
      </c>
      <c r="G8" s="35">
        <f>SUM(F8,E8,D8,C8,B8)</f>
        <v>184</v>
      </c>
      <c r="H8" s="36" t="s">
        <v>22</v>
      </c>
    </row>
    <row r="9" spans="1:12" ht="36.75" customHeight="1" x14ac:dyDescent="0.25">
      <c r="A9" s="34" t="s">
        <v>23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f>SUM(F9,E9,D9,C9,B9)</f>
        <v>0</v>
      </c>
      <c r="H9" s="36" t="s">
        <v>24</v>
      </c>
    </row>
    <row r="10" spans="1:12" ht="21.95" customHeight="1" x14ac:dyDescent="0.25">
      <c r="A10" s="34" t="s">
        <v>2</v>
      </c>
      <c r="B10" s="35">
        <v>38</v>
      </c>
      <c r="C10" s="35">
        <v>78</v>
      </c>
      <c r="D10" s="35">
        <v>63</v>
      </c>
      <c r="E10" s="35">
        <v>133</v>
      </c>
      <c r="F10" s="35">
        <v>231</v>
      </c>
      <c r="G10" s="35">
        <f>SUM(F10,E10,D10,C10,B10)</f>
        <v>543</v>
      </c>
      <c r="H10" s="36" t="s">
        <v>25</v>
      </c>
    </row>
    <row r="11" spans="1:12" ht="21.95" customHeight="1" x14ac:dyDescent="0.25">
      <c r="A11" s="34" t="s">
        <v>3</v>
      </c>
      <c r="B11" s="35">
        <v>1</v>
      </c>
      <c r="C11" s="35">
        <v>1</v>
      </c>
      <c r="D11" s="35">
        <v>3</v>
      </c>
      <c r="E11" s="35">
        <v>0</v>
      </c>
      <c r="F11" s="35">
        <v>0</v>
      </c>
      <c r="G11" s="35">
        <f>SUM(F11,E11,D11,C11,B11)</f>
        <v>5</v>
      </c>
      <c r="H11" s="36" t="s">
        <v>26</v>
      </c>
    </row>
    <row r="12" spans="1:12" ht="21.95" customHeight="1" thickBot="1" x14ac:dyDescent="0.3">
      <c r="A12" s="37" t="s">
        <v>4</v>
      </c>
      <c r="B12" s="38">
        <v>0</v>
      </c>
      <c r="C12" s="38">
        <v>0</v>
      </c>
      <c r="D12" s="38">
        <v>2</v>
      </c>
      <c r="E12" s="38">
        <v>2</v>
      </c>
      <c r="F12" s="38">
        <v>2</v>
      </c>
      <c r="G12" s="38">
        <f>SUM(F12,E12,D12,C12,B12)</f>
        <v>6</v>
      </c>
      <c r="H12" s="39" t="s">
        <v>27</v>
      </c>
    </row>
    <row r="13" spans="1:12" ht="21.95" customHeight="1" thickTop="1" thickBot="1" x14ac:dyDescent="0.3">
      <c r="A13" s="40" t="s">
        <v>28</v>
      </c>
      <c r="B13" s="41">
        <f t="shared" ref="B13:G13" si="0">SUM(B7:B12)</f>
        <v>126</v>
      </c>
      <c r="C13" s="41">
        <f t="shared" si="0"/>
        <v>154</v>
      </c>
      <c r="D13" s="41">
        <f t="shared" si="0"/>
        <v>79</v>
      </c>
      <c r="E13" s="41">
        <f t="shared" si="0"/>
        <v>158</v>
      </c>
      <c r="F13" s="41">
        <f t="shared" si="0"/>
        <v>254</v>
      </c>
      <c r="G13" s="41">
        <f t="shared" si="0"/>
        <v>771</v>
      </c>
      <c r="H13" s="42" t="s">
        <v>19</v>
      </c>
    </row>
    <row r="14" spans="1:12" ht="15.75" thickTop="1" x14ac:dyDescent="0.25"/>
  </sheetData>
  <mergeCells count="6">
    <mergeCell ref="A1:H1"/>
    <mergeCell ref="A2:H2"/>
    <mergeCell ref="A4:A5"/>
    <mergeCell ref="B4:F4"/>
    <mergeCell ref="G4:G5"/>
    <mergeCell ref="H4:H5"/>
  </mergeCells>
  <printOptions horizontalCentered="1"/>
  <pageMargins left="1" right="1" top="1.5" bottom="1" header="1.5" footer="1"/>
  <pageSetup paperSize="9" firstPageNumber="9" orientation="landscape" useFirstPageNumber="1" horizontalDpi="300" verticalDpi="300" r:id="rId1"/>
  <headerFoot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54"/>
  <sheetViews>
    <sheetView rightToLeft="1" view="pageBreakPreview" zoomScale="66" zoomScaleSheetLayoutView="66" workbookViewId="0">
      <selection activeCell="C17" sqref="C17"/>
    </sheetView>
  </sheetViews>
  <sheetFormatPr defaultRowHeight="15" x14ac:dyDescent="0.25"/>
  <cols>
    <col min="1" max="1" width="11.140625" style="326" customWidth="1"/>
    <col min="2" max="2" width="14.7109375" style="326" customWidth="1"/>
    <col min="3" max="3" width="15.28515625" style="326" customWidth="1"/>
    <col min="4" max="4" width="14" style="326" customWidth="1"/>
    <col min="5" max="5" width="13.7109375" style="326" customWidth="1"/>
    <col min="6" max="6" width="17.5703125" style="326" customWidth="1"/>
    <col min="7" max="7" width="16.42578125" style="326" customWidth="1"/>
    <col min="8" max="8" width="14.5703125" style="326" customWidth="1"/>
    <col min="9" max="9" width="13.5703125" style="326" customWidth="1"/>
    <col min="10" max="10" width="14.7109375" style="326" customWidth="1"/>
    <col min="11" max="11" width="15.7109375" style="326" customWidth="1"/>
    <col min="12" max="12" width="14.7109375" style="326" customWidth="1"/>
    <col min="13" max="16384" width="9.140625" style="326"/>
  </cols>
  <sheetData>
    <row r="1" spans="1:12" ht="20.25" customHeight="1" x14ac:dyDescent="0.25">
      <c r="A1" s="1153" t="s">
        <v>480</v>
      </c>
      <c r="B1" s="1153"/>
      <c r="C1" s="1153"/>
      <c r="D1" s="1153"/>
      <c r="E1" s="1153"/>
      <c r="F1" s="1153"/>
      <c r="G1" s="1153"/>
      <c r="H1" s="1153"/>
      <c r="I1" s="1153"/>
      <c r="J1" s="1153"/>
      <c r="K1" s="1153"/>
    </row>
    <row r="2" spans="1:12" ht="20.25" customHeight="1" x14ac:dyDescent="0.25">
      <c r="A2" s="1154" t="s">
        <v>481</v>
      </c>
      <c r="B2" s="1154"/>
      <c r="C2" s="1154"/>
      <c r="D2" s="1154"/>
      <c r="E2" s="1154"/>
      <c r="F2" s="1154"/>
      <c r="G2" s="1154"/>
      <c r="H2" s="1154"/>
      <c r="I2" s="1154"/>
      <c r="J2" s="1154"/>
      <c r="K2" s="1154"/>
    </row>
    <row r="3" spans="1:12" ht="18.75" thickBot="1" x14ac:dyDescent="0.3">
      <c r="A3" s="1155" t="s">
        <v>405</v>
      </c>
      <c r="B3" s="1155"/>
      <c r="C3" s="1155"/>
      <c r="D3" s="1155"/>
      <c r="E3" s="1155"/>
      <c r="F3" s="1155"/>
      <c r="G3" s="1155"/>
      <c r="H3" s="1155"/>
      <c r="I3" s="1155"/>
      <c r="J3" s="1155"/>
      <c r="L3" s="694" t="s">
        <v>294</v>
      </c>
    </row>
    <row r="4" spans="1:12" ht="16.5" thickTop="1" x14ac:dyDescent="0.25">
      <c r="A4" s="1156" t="s">
        <v>295</v>
      </c>
      <c r="B4" s="1156"/>
      <c r="C4" s="1159" t="s">
        <v>421</v>
      </c>
      <c r="D4" s="1159"/>
      <c r="E4" s="1159"/>
      <c r="F4" s="1159"/>
      <c r="G4" s="1160" t="s">
        <v>422</v>
      </c>
      <c r="H4" s="1160"/>
      <c r="I4" s="1160"/>
      <c r="J4" s="1160"/>
      <c r="K4" s="433" t="s">
        <v>296</v>
      </c>
      <c r="L4" s="695"/>
    </row>
    <row r="5" spans="1:12" ht="15.75" x14ac:dyDescent="0.25">
      <c r="A5" s="1157"/>
      <c r="B5" s="1157"/>
      <c r="C5" s="679" t="s">
        <v>482</v>
      </c>
      <c r="D5" s="431" t="s">
        <v>34</v>
      </c>
      <c r="E5" s="431" t="s">
        <v>36</v>
      </c>
      <c r="F5" s="431" t="s">
        <v>38</v>
      </c>
      <c r="G5" s="328" t="s">
        <v>40</v>
      </c>
      <c r="H5" s="328" t="s">
        <v>42</v>
      </c>
      <c r="I5" s="328" t="s">
        <v>44</v>
      </c>
      <c r="J5" s="328" t="s">
        <v>46</v>
      </c>
      <c r="K5" s="434"/>
      <c r="L5" s="434"/>
    </row>
    <row r="6" spans="1:12" ht="30.75" customHeight="1" thickBot="1" x14ac:dyDescent="0.3">
      <c r="A6" s="1158"/>
      <c r="B6" s="1158"/>
      <c r="C6" s="680"/>
      <c r="D6" s="460" t="s">
        <v>35</v>
      </c>
      <c r="E6" s="460" t="s">
        <v>167</v>
      </c>
      <c r="F6" s="460" t="s">
        <v>39</v>
      </c>
      <c r="G6" s="460" t="s">
        <v>41</v>
      </c>
      <c r="H6" s="461" t="s">
        <v>43</v>
      </c>
      <c r="I6" s="460" t="s">
        <v>45</v>
      </c>
      <c r="J6" s="462" t="s">
        <v>47</v>
      </c>
      <c r="K6" s="468"/>
      <c r="L6" s="468"/>
    </row>
    <row r="7" spans="1:12" ht="30" customHeight="1" thickTop="1" x14ac:dyDescent="0.25">
      <c r="A7" s="1161" t="s">
        <v>297</v>
      </c>
      <c r="B7" s="1161"/>
      <c r="C7" s="465">
        <v>367360000.00000006</v>
      </c>
      <c r="D7" s="465">
        <v>174694999.99999994</v>
      </c>
      <c r="E7" s="465">
        <v>14600000</v>
      </c>
      <c r="F7" s="465">
        <v>6246910000.000001</v>
      </c>
      <c r="G7" s="465">
        <v>1049830000.0000002</v>
      </c>
      <c r="H7" s="465">
        <v>29799999.999999996</v>
      </c>
      <c r="I7" s="465">
        <v>44164000</v>
      </c>
      <c r="J7" s="465">
        <v>131600000</v>
      </c>
      <c r="K7" s="1162" t="s">
        <v>298</v>
      </c>
      <c r="L7" s="1162"/>
    </row>
    <row r="8" spans="1:12" ht="18" customHeight="1" x14ac:dyDescent="0.25">
      <c r="A8" s="1163" t="s">
        <v>299</v>
      </c>
      <c r="B8" s="329" t="s">
        <v>300</v>
      </c>
      <c r="C8" s="465">
        <v>17157000</v>
      </c>
      <c r="D8" s="465">
        <v>4827000</v>
      </c>
      <c r="E8" s="465">
        <v>1000000</v>
      </c>
      <c r="F8" s="465">
        <v>308502000.00000018</v>
      </c>
      <c r="G8" s="465">
        <v>78575999.99999997</v>
      </c>
      <c r="H8" s="465">
        <v>805000</v>
      </c>
      <c r="I8" s="465">
        <v>5510000</v>
      </c>
      <c r="J8" s="465">
        <v>20220000</v>
      </c>
      <c r="K8" s="330" t="s">
        <v>301</v>
      </c>
      <c r="L8" s="1164" t="s">
        <v>352</v>
      </c>
    </row>
    <row r="9" spans="1:12" ht="19.5" customHeight="1" x14ac:dyDescent="0.25">
      <c r="A9" s="1163"/>
      <c r="B9" s="329" t="s">
        <v>302</v>
      </c>
      <c r="C9" s="465">
        <v>745000</v>
      </c>
      <c r="D9" s="465">
        <v>180000.00000000003</v>
      </c>
      <c r="E9" s="465">
        <v>450000</v>
      </c>
      <c r="F9" s="465">
        <v>121134999.99999993</v>
      </c>
      <c r="G9" s="465">
        <v>22549999.999999993</v>
      </c>
      <c r="H9" s="465">
        <v>199999.99999999997</v>
      </c>
      <c r="I9" s="465">
        <v>3400000.0000000005</v>
      </c>
      <c r="J9" s="465">
        <v>14100000</v>
      </c>
      <c r="K9" s="330" t="s">
        <v>303</v>
      </c>
      <c r="L9" s="1164"/>
    </row>
    <row r="10" spans="1:12" ht="18" customHeight="1" x14ac:dyDescent="0.25">
      <c r="A10" s="1163"/>
      <c r="B10" s="329" t="s">
        <v>304</v>
      </c>
      <c r="C10" s="465">
        <v>6074999.9999999991</v>
      </c>
      <c r="D10" s="465">
        <v>25000</v>
      </c>
      <c r="E10" s="465">
        <v>1000000</v>
      </c>
      <c r="F10" s="465">
        <v>126520000.00000004</v>
      </c>
      <c r="G10" s="465">
        <v>15470000.000000006</v>
      </c>
      <c r="H10" s="465">
        <v>109999.99999999999</v>
      </c>
      <c r="I10" s="465">
        <v>1370000</v>
      </c>
      <c r="J10" s="465">
        <v>14220000</v>
      </c>
      <c r="K10" s="330" t="s">
        <v>305</v>
      </c>
      <c r="L10" s="1164"/>
    </row>
    <row r="11" spans="1:12" ht="19.5" customHeight="1" x14ac:dyDescent="0.25">
      <c r="A11" s="1163"/>
      <c r="B11" s="329" t="s">
        <v>306</v>
      </c>
      <c r="C11" s="465">
        <v>2705000.0000000005</v>
      </c>
      <c r="D11" s="465">
        <v>4968000.0000000009</v>
      </c>
      <c r="E11" s="465">
        <v>470000</v>
      </c>
      <c r="F11" s="465">
        <v>105530000.00000003</v>
      </c>
      <c r="G11" s="465">
        <v>26085000.000000004</v>
      </c>
      <c r="H11" s="465">
        <v>717000</v>
      </c>
      <c r="I11" s="465">
        <v>2862000</v>
      </c>
      <c r="J11" s="465">
        <v>2494000</v>
      </c>
      <c r="K11" s="330" t="s">
        <v>307</v>
      </c>
      <c r="L11" s="1164"/>
    </row>
    <row r="12" spans="1:12" ht="18" customHeight="1" x14ac:dyDescent="0.25">
      <c r="A12" s="1163"/>
      <c r="B12" s="329" t="s">
        <v>308</v>
      </c>
      <c r="C12" s="465">
        <v>22260999.999999993</v>
      </c>
      <c r="D12" s="465">
        <v>14892000.000000004</v>
      </c>
      <c r="E12" s="465">
        <v>750000</v>
      </c>
      <c r="F12" s="465">
        <v>741984999.99999976</v>
      </c>
      <c r="G12" s="465">
        <v>48970999.999999993</v>
      </c>
      <c r="H12" s="465">
        <v>1560000</v>
      </c>
      <c r="I12" s="465">
        <v>4638000</v>
      </c>
      <c r="J12" s="465">
        <v>3305000</v>
      </c>
      <c r="K12" s="330" t="s">
        <v>309</v>
      </c>
      <c r="L12" s="1164"/>
    </row>
    <row r="13" spans="1:12" ht="18" customHeight="1" x14ac:dyDescent="0.25">
      <c r="A13" s="1163"/>
      <c r="B13" s="329" t="s">
        <v>4</v>
      </c>
      <c r="C13" s="465">
        <v>6814000</v>
      </c>
      <c r="D13" s="465">
        <v>3086000</v>
      </c>
      <c r="E13" s="465">
        <v>500000</v>
      </c>
      <c r="F13" s="465">
        <v>194589999.99999985</v>
      </c>
      <c r="G13" s="465">
        <v>23600000</v>
      </c>
      <c r="H13" s="465">
        <v>185000</v>
      </c>
      <c r="I13" s="465">
        <v>280000</v>
      </c>
      <c r="J13" s="465">
        <v>2300000</v>
      </c>
      <c r="K13" s="330" t="s">
        <v>418</v>
      </c>
      <c r="L13" s="1164"/>
    </row>
    <row r="14" spans="1:12" ht="18.75" customHeight="1" x14ac:dyDescent="0.25">
      <c r="A14" s="1163"/>
      <c r="B14" s="329" t="s">
        <v>28</v>
      </c>
      <c r="C14" s="464">
        <v>55756999.999999985</v>
      </c>
      <c r="D14" s="464">
        <v>27977999.999999996</v>
      </c>
      <c r="E14" s="464">
        <v>4170000</v>
      </c>
      <c r="F14" s="464">
        <v>1598262000.0000002</v>
      </c>
      <c r="G14" s="464">
        <v>215252000.00000006</v>
      </c>
      <c r="H14" s="464">
        <v>3577000</v>
      </c>
      <c r="I14" s="464">
        <v>18060000</v>
      </c>
      <c r="J14" s="464">
        <v>56639000</v>
      </c>
      <c r="K14" s="330" t="s">
        <v>19</v>
      </c>
      <c r="L14" s="1164"/>
    </row>
    <row r="15" spans="1:12" ht="31.5" customHeight="1" x14ac:dyDescent="0.25">
      <c r="A15" s="1163" t="s">
        <v>311</v>
      </c>
      <c r="B15" s="329" t="s">
        <v>312</v>
      </c>
      <c r="C15" s="464">
        <v>6090000</v>
      </c>
      <c r="D15" s="464">
        <v>5525000.0000000028</v>
      </c>
      <c r="E15" s="464">
        <v>2000000</v>
      </c>
      <c r="F15" s="464">
        <v>423060000.00000006</v>
      </c>
      <c r="G15" s="465">
        <v>125250000.00000004</v>
      </c>
      <c r="H15" s="465">
        <v>225000.00000000003</v>
      </c>
      <c r="I15" s="465">
        <v>1490000</v>
      </c>
      <c r="J15" s="465">
        <v>13750000</v>
      </c>
      <c r="K15" s="330" t="s">
        <v>313</v>
      </c>
      <c r="L15" s="1164" t="s">
        <v>353</v>
      </c>
    </row>
    <row r="16" spans="1:12" ht="31.5" x14ac:dyDescent="0.25">
      <c r="A16" s="1163"/>
      <c r="B16" s="329" t="s">
        <v>314</v>
      </c>
      <c r="C16" s="464">
        <v>2920000</v>
      </c>
      <c r="D16" s="464">
        <v>762000.00000000012</v>
      </c>
      <c r="E16" s="464">
        <v>900000</v>
      </c>
      <c r="F16" s="464">
        <v>103984999.99999996</v>
      </c>
      <c r="G16" s="465">
        <v>9704999.9999999963</v>
      </c>
      <c r="H16" s="465">
        <v>80000.000000000015</v>
      </c>
      <c r="I16" s="465">
        <v>680000</v>
      </c>
      <c r="J16" s="465">
        <v>9250000</v>
      </c>
      <c r="K16" s="330" t="s">
        <v>315</v>
      </c>
      <c r="L16" s="1164"/>
    </row>
    <row r="17" spans="1:12" ht="31.5" x14ac:dyDescent="0.25">
      <c r="A17" s="1163"/>
      <c r="B17" s="329" t="s">
        <v>316</v>
      </c>
      <c r="C17" s="464">
        <v>150000.00000000003</v>
      </c>
      <c r="D17" s="464">
        <v>0</v>
      </c>
      <c r="E17" s="464">
        <v>400000</v>
      </c>
      <c r="F17" s="464">
        <v>5775000.0000000019</v>
      </c>
      <c r="G17" s="465">
        <v>38900000</v>
      </c>
      <c r="H17" s="465">
        <v>0</v>
      </c>
      <c r="I17" s="465">
        <v>300000.00000000006</v>
      </c>
      <c r="J17" s="465">
        <v>1560000</v>
      </c>
      <c r="K17" s="330" t="s">
        <v>317</v>
      </c>
      <c r="L17" s="1164"/>
    </row>
    <row r="18" spans="1:12" ht="15.75" x14ac:dyDescent="0.25">
      <c r="A18" s="1163"/>
      <c r="B18" s="329" t="s">
        <v>318</v>
      </c>
      <c r="C18" s="464">
        <v>255200000.00000006</v>
      </c>
      <c r="D18" s="464">
        <v>119300000</v>
      </c>
      <c r="E18" s="464">
        <v>2400000</v>
      </c>
      <c r="F18" s="464">
        <v>3944299999.9999986</v>
      </c>
      <c r="G18" s="465">
        <v>454660000.00000006</v>
      </c>
      <c r="H18" s="465">
        <v>22600000</v>
      </c>
      <c r="I18" s="465">
        <v>25200000</v>
      </c>
      <c r="J18" s="465">
        <v>49000000</v>
      </c>
      <c r="K18" s="330" t="s">
        <v>319</v>
      </c>
      <c r="L18" s="1164"/>
    </row>
    <row r="19" spans="1:12" ht="15.75" x14ac:dyDescent="0.25">
      <c r="A19" s="1163"/>
      <c r="B19" s="329" t="s">
        <v>4</v>
      </c>
      <c r="C19" s="464">
        <v>499999.99999999994</v>
      </c>
      <c r="D19" s="464">
        <v>6973000.0000000009</v>
      </c>
      <c r="E19" s="464">
        <v>200000</v>
      </c>
      <c r="F19" s="464">
        <v>219725000.00000012</v>
      </c>
      <c r="G19" s="465">
        <v>70549999.999999985</v>
      </c>
      <c r="H19" s="465">
        <v>124999.99999999999</v>
      </c>
      <c r="I19" s="465">
        <v>99999.999999999985</v>
      </c>
      <c r="J19" s="465">
        <v>1850000</v>
      </c>
      <c r="K19" s="330" t="s">
        <v>320</v>
      </c>
      <c r="L19" s="1164"/>
    </row>
    <row r="20" spans="1:12" ht="15.75" x14ac:dyDescent="0.25">
      <c r="A20" s="1163"/>
      <c r="B20" s="329" t="s">
        <v>28</v>
      </c>
      <c r="C20" s="464">
        <v>264860000</v>
      </c>
      <c r="D20" s="464">
        <v>132559999.99999999</v>
      </c>
      <c r="E20" s="464">
        <v>5900000</v>
      </c>
      <c r="F20" s="464">
        <v>4696844999.9999962</v>
      </c>
      <c r="G20" s="464">
        <v>699064999.99999988</v>
      </c>
      <c r="H20" s="464">
        <v>23030000.000000004</v>
      </c>
      <c r="I20" s="464">
        <v>27770000</v>
      </c>
      <c r="J20" s="464">
        <v>75410000</v>
      </c>
      <c r="K20" s="330" t="s">
        <v>19</v>
      </c>
      <c r="L20" s="1164"/>
    </row>
    <row r="21" spans="1:12" ht="18" customHeight="1" x14ac:dyDescent="0.25">
      <c r="A21" s="1165" t="s">
        <v>321</v>
      </c>
      <c r="B21" s="1165"/>
      <c r="C21" s="464">
        <v>687976999.99999964</v>
      </c>
      <c r="D21" s="464">
        <v>335233000</v>
      </c>
      <c r="E21" s="464">
        <v>24670000</v>
      </c>
      <c r="F21" s="464">
        <v>12557317000.000006</v>
      </c>
      <c r="G21" s="464">
        <v>1964146999.9999995</v>
      </c>
      <c r="H21" s="464">
        <v>56407000</v>
      </c>
      <c r="I21" s="464">
        <v>89994000</v>
      </c>
      <c r="J21" s="464">
        <v>263649000</v>
      </c>
      <c r="K21" s="1163" t="s">
        <v>322</v>
      </c>
      <c r="L21" s="1163"/>
    </row>
    <row r="22" spans="1:12" ht="29.45" customHeight="1" x14ac:dyDescent="0.25">
      <c r="A22" s="1165" t="s">
        <v>323</v>
      </c>
      <c r="B22" s="329" t="s">
        <v>324</v>
      </c>
      <c r="C22" s="464">
        <v>903570000</v>
      </c>
      <c r="D22" s="464">
        <v>542340000</v>
      </c>
      <c r="E22" s="464">
        <v>57680000</v>
      </c>
      <c r="F22" s="464">
        <v>17713196999.999996</v>
      </c>
      <c r="G22" s="465">
        <v>3262460000.000001</v>
      </c>
      <c r="H22" s="465">
        <v>81000000</v>
      </c>
      <c r="I22" s="465">
        <v>105440000</v>
      </c>
      <c r="J22" s="465">
        <v>461920000</v>
      </c>
      <c r="K22" s="330" t="s">
        <v>325</v>
      </c>
      <c r="L22" s="1163" t="s">
        <v>326</v>
      </c>
    </row>
    <row r="23" spans="1:12" ht="31.5" x14ac:dyDescent="0.25">
      <c r="A23" s="1165"/>
      <c r="B23" s="329" t="s">
        <v>327</v>
      </c>
      <c r="C23" s="464">
        <v>6480000.0000000019</v>
      </c>
      <c r="D23" s="464">
        <v>0</v>
      </c>
      <c r="E23" s="464">
        <v>17360000</v>
      </c>
      <c r="F23" s="464">
        <v>183434999.99999997</v>
      </c>
      <c r="G23" s="465">
        <v>41999999.999999978</v>
      </c>
      <c r="H23" s="465">
        <v>0</v>
      </c>
      <c r="I23" s="465">
        <v>12720000</v>
      </c>
      <c r="J23" s="465">
        <v>0</v>
      </c>
      <c r="K23" s="330" t="s">
        <v>328</v>
      </c>
      <c r="L23" s="1163"/>
    </row>
    <row r="24" spans="1:12" ht="30" x14ac:dyDescent="0.25">
      <c r="A24" s="1165"/>
      <c r="B24" s="329" t="s">
        <v>329</v>
      </c>
      <c r="C24" s="464">
        <v>249999.99999999997</v>
      </c>
      <c r="D24" s="464">
        <v>900000</v>
      </c>
      <c r="E24" s="464">
        <v>0</v>
      </c>
      <c r="F24" s="464">
        <v>73250000.000000045</v>
      </c>
      <c r="G24" s="465">
        <v>0</v>
      </c>
      <c r="H24" s="465">
        <v>0</v>
      </c>
      <c r="I24" s="465">
        <v>0</v>
      </c>
      <c r="J24" s="465">
        <v>0</v>
      </c>
      <c r="K24" s="466" t="s">
        <v>330</v>
      </c>
      <c r="L24" s="1163"/>
    </row>
    <row r="25" spans="1:12" ht="30" customHeight="1" x14ac:dyDescent="0.25">
      <c r="A25" s="1165"/>
      <c r="B25" s="329" t="s">
        <v>331</v>
      </c>
      <c r="C25" s="464">
        <v>12680000.000000002</v>
      </c>
      <c r="D25" s="464">
        <v>2000000.0000000005</v>
      </c>
      <c r="E25" s="464">
        <v>0</v>
      </c>
      <c r="F25" s="464">
        <v>249725000.00000018</v>
      </c>
      <c r="G25" s="465">
        <v>0</v>
      </c>
      <c r="H25" s="465">
        <v>5084999.9999999991</v>
      </c>
      <c r="I25" s="465">
        <v>0</v>
      </c>
      <c r="J25" s="465">
        <v>250000</v>
      </c>
      <c r="K25" s="466" t="s">
        <v>310</v>
      </c>
      <c r="L25" s="1163"/>
    </row>
    <row r="26" spans="1:12" ht="16.5" thickBot="1" x14ac:dyDescent="0.3">
      <c r="A26" s="1166" t="s">
        <v>332</v>
      </c>
      <c r="B26" s="1166"/>
      <c r="C26" s="600">
        <v>922979999.99999988</v>
      </c>
      <c r="D26" s="600">
        <v>545240000</v>
      </c>
      <c r="E26" s="600">
        <v>75040000</v>
      </c>
      <c r="F26" s="600">
        <v>18252397000.000015</v>
      </c>
      <c r="G26" s="600">
        <v>3304460000.0000005</v>
      </c>
      <c r="H26" s="600">
        <v>86084999.999999985</v>
      </c>
      <c r="I26" s="600">
        <v>118160000</v>
      </c>
      <c r="J26" s="600">
        <v>462170000</v>
      </c>
      <c r="K26" s="1166" t="s">
        <v>333</v>
      </c>
      <c r="L26" s="1166"/>
    </row>
    <row r="27" spans="1:12" ht="17.25" thickTop="1" thickBot="1" x14ac:dyDescent="0.3">
      <c r="A27" s="1167" t="s">
        <v>334</v>
      </c>
      <c r="B27" s="1167"/>
      <c r="C27" s="470">
        <f t="shared" ref="C27:J27" si="0">C26-C21</f>
        <v>235003000.00000024</v>
      </c>
      <c r="D27" s="470">
        <f t="shared" si="0"/>
        <v>210007000</v>
      </c>
      <c r="E27" s="470">
        <f>E26-E21</f>
        <v>50370000</v>
      </c>
      <c r="F27" s="470">
        <f t="shared" si="0"/>
        <v>5695080000.0000095</v>
      </c>
      <c r="G27" s="470">
        <f t="shared" si="0"/>
        <v>1340313000.000001</v>
      </c>
      <c r="H27" s="470">
        <f t="shared" si="0"/>
        <v>29677999.999999985</v>
      </c>
      <c r="I27" s="470">
        <f t="shared" si="0"/>
        <v>28166000</v>
      </c>
      <c r="J27" s="470">
        <f t="shared" si="0"/>
        <v>198521000</v>
      </c>
      <c r="K27" s="1168" t="s">
        <v>335</v>
      </c>
      <c r="L27" s="1168"/>
    </row>
    <row r="28" spans="1:12" ht="10.5" customHeight="1" thickTop="1" x14ac:dyDescent="0.25">
      <c r="A28" s="649"/>
      <c r="B28" s="649"/>
      <c r="C28" s="651"/>
      <c r="D28" s="651"/>
      <c r="E28" s="651"/>
      <c r="F28" s="651"/>
      <c r="G28" s="651"/>
      <c r="H28" s="651"/>
      <c r="I28" s="651"/>
      <c r="J28" s="652"/>
      <c r="K28" s="652"/>
    </row>
    <row r="29" spans="1:12" ht="18.75" thickBot="1" x14ac:dyDescent="0.3">
      <c r="A29" s="331" t="s">
        <v>336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 t="s">
        <v>337</v>
      </c>
    </row>
    <row r="30" spans="1:12" ht="16.5" thickTop="1" x14ac:dyDescent="0.25">
      <c r="A30" s="1156" t="s">
        <v>295</v>
      </c>
      <c r="B30" s="1156"/>
      <c r="C30" s="1169" t="s">
        <v>421</v>
      </c>
      <c r="D30" s="1169"/>
      <c r="E30" s="1169"/>
      <c r="F30" s="1169"/>
      <c r="G30" s="1170" t="s">
        <v>422</v>
      </c>
      <c r="H30" s="1170"/>
      <c r="I30" s="1170"/>
      <c r="J30" s="1170"/>
      <c r="K30" s="469" t="s">
        <v>296</v>
      </c>
    </row>
    <row r="31" spans="1:12" ht="15.75" x14ac:dyDescent="0.25">
      <c r="A31" s="1157"/>
      <c r="B31" s="1157"/>
      <c r="C31" s="327" t="s">
        <v>48</v>
      </c>
      <c r="D31" s="327" t="s">
        <v>338</v>
      </c>
      <c r="E31" s="327" t="s">
        <v>339</v>
      </c>
      <c r="F31" s="327" t="s">
        <v>54</v>
      </c>
      <c r="G31" s="327" t="s">
        <v>58</v>
      </c>
      <c r="H31" s="1165" t="s">
        <v>28</v>
      </c>
      <c r="I31" s="1165"/>
      <c r="J31" s="435"/>
      <c r="K31" s="435"/>
    </row>
    <row r="32" spans="1:12" ht="30.75" customHeight="1" thickBot="1" x14ac:dyDescent="0.3">
      <c r="A32" s="1157"/>
      <c r="B32" s="1157"/>
      <c r="C32" s="646" t="s">
        <v>49</v>
      </c>
      <c r="D32" s="646" t="s">
        <v>51</v>
      </c>
      <c r="E32" s="646" t="s">
        <v>53</v>
      </c>
      <c r="F32" s="646" t="s">
        <v>55</v>
      </c>
      <c r="G32" s="646" t="s">
        <v>59</v>
      </c>
      <c r="H32" s="1171" t="s">
        <v>19</v>
      </c>
      <c r="I32" s="1172"/>
      <c r="J32" s="435"/>
      <c r="K32" s="435"/>
    </row>
    <row r="33" spans="1:11" ht="27" customHeight="1" thickTop="1" x14ac:dyDescent="0.25">
      <c r="A33" s="1173" t="s">
        <v>297</v>
      </c>
      <c r="B33" s="1173"/>
      <c r="C33" s="645">
        <v>402095000</v>
      </c>
      <c r="D33" s="645">
        <v>57213000</v>
      </c>
      <c r="E33" s="645">
        <v>59120000</v>
      </c>
      <c r="F33" s="645">
        <v>359499999.99999994</v>
      </c>
      <c r="G33" s="645">
        <v>395614999.99999988</v>
      </c>
      <c r="H33" s="1177">
        <f t="shared" ref="H33:H52" si="1">SUM(C33:G33,C7:J7)</f>
        <v>9332502000.0000019</v>
      </c>
      <c r="I33" s="1177"/>
      <c r="J33" s="1174" t="s">
        <v>298</v>
      </c>
      <c r="K33" s="1174"/>
    </row>
    <row r="34" spans="1:11" ht="28.5" customHeight="1" x14ac:dyDescent="0.25">
      <c r="A34" s="1162" t="s">
        <v>299</v>
      </c>
      <c r="B34" s="432" t="s">
        <v>300</v>
      </c>
      <c r="C34" s="464">
        <v>23470000.000000004</v>
      </c>
      <c r="D34" s="464">
        <v>6782999.9999999991</v>
      </c>
      <c r="E34" s="464">
        <v>1600000</v>
      </c>
      <c r="F34" s="464">
        <v>1340000.0000000002</v>
      </c>
      <c r="G34" s="464">
        <v>7754999.9999999963</v>
      </c>
      <c r="H34" s="1152">
        <f t="shared" si="1"/>
        <v>477545000.00000012</v>
      </c>
      <c r="I34" s="1152"/>
      <c r="J34" s="463" t="s">
        <v>301</v>
      </c>
      <c r="K34" s="1175" t="s">
        <v>352</v>
      </c>
    </row>
    <row r="35" spans="1:11" ht="25.5" customHeight="1" x14ac:dyDescent="0.25">
      <c r="A35" s="1163"/>
      <c r="B35" s="333" t="s">
        <v>302</v>
      </c>
      <c r="C35" s="464">
        <v>150000.00000000009</v>
      </c>
      <c r="D35" s="464">
        <v>575000</v>
      </c>
      <c r="E35" s="464">
        <v>1350000</v>
      </c>
      <c r="F35" s="464">
        <v>1800000.0000000002</v>
      </c>
      <c r="G35" s="464">
        <v>6000000</v>
      </c>
      <c r="H35" s="1152">
        <f t="shared" si="1"/>
        <v>172634999.99999991</v>
      </c>
      <c r="I35" s="1152"/>
      <c r="J35" s="330" t="s">
        <v>303</v>
      </c>
      <c r="K35" s="1164"/>
    </row>
    <row r="36" spans="1:11" ht="17.25" customHeight="1" x14ac:dyDescent="0.25">
      <c r="A36" s="1163"/>
      <c r="B36" s="333" t="s">
        <v>304</v>
      </c>
      <c r="C36" s="464">
        <v>6610000</v>
      </c>
      <c r="D36" s="464">
        <v>1612000</v>
      </c>
      <c r="E36" s="464">
        <v>870000</v>
      </c>
      <c r="F36" s="464">
        <v>4060000</v>
      </c>
      <c r="G36" s="464">
        <v>6588000.0000000009</v>
      </c>
      <c r="H36" s="1152">
        <f t="shared" si="1"/>
        <v>184530000.00000006</v>
      </c>
      <c r="I36" s="1152"/>
      <c r="J36" s="330" t="s">
        <v>305</v>
      </c>
      <c r="K36" s="1164"/>
    </row>
    <row r="37" spans="1:11" ht="17.25" customHeight="1" x14ac:dyDescent="0.25">
      <c r="A37" s="1163"/>
      <c r="B37" s="333" t="s">
        <v>306</v>
      </c>
      <c r="C37" s="464">
        <v>7631999.9999999991</v>
      </c>
      <c r="D37" s="464">
        <v>1719999.9999999998</v>
      </c>
      <c r="E37" s="464">
        <v>2190000</v>
      </c>
      <c r="F37" s="464">
        <v>2790000.0000000005</v>
      </c>
      <c r="G37" s="464">
        <v>7455000</v>
      </c>
      <c r="H37" s="1152">
        <f t="shared" si="1"/>
        <v>167618000.00000003</v>
      </c>
      <c r="I37" s="1152"/>
      <c r="J37" s="330" t="s">
        <v>307</v>
      </c>
      <c r="K37" s="1164"/>
    </row>
    <row r="38" spans="1:11" ht="21" customHeight="1" x14ac:dyDescent="0.25">
      <c r="A38" s="1163"/>
      <c r="B38" s="333" t="s">
        <v>308</v>
      </c>
      <c r="C38" s="464">
        <v>21550000</v>
      </c>
      <c r="D38" s="464">
        <v>5830000</v>
      </c>
      <c r="E38" s="464">
        <v>2740000</v>
      </c>
      <c r="F38" s="464">
        <v>15274999.999999998</v>
      </c>
      <c r="G38" s="464">
        <v>8125000.0000000009</v>
      </c>
      <c r="H38" s="1152">
        <f t="shared" si="1"/>
        <v>891881999.99999976</v>
      </c>
      <c r="I38" s="1152"/>
      <c r="J38" s="330" t="s">
        <v>309</v>
      </c>
      <c r="K38" s="1164"/>
    </row>
    <row r="39" spans="1:11" ht="19.5" customHeight="1" x14ac:dyDescent="0.25">
      <c r="A39" s="1163"/>
      <c r="B39" s="333" t="s">
        <v>4</v>
      </c>
      <c r="C39" s="464">
        <v>8580000</v>
      </c>
      <c r="D39" s="464">
        <v>25000</v>
      </c>
      <c r="E39" s="464">
        <v>300000</v>
      </c>
      <c r="F39" s="464">
        <v>100000.00000000001</v>
      </c>
      <c r="G39" s="464">
        <v>16559000</v>
      </c>
      <c r="H39" s="1152">
        <f t="shared" si="1"/>
        <v>256918999.99999985</v>
      </c>
      <c r="I39" s="1152"/>
      <c r="J39" s="330" t="s">
        <v>320</v>
      </c>
      <c r="K39" s="1164"/>
    </row>
    <row r="40" spans="1:11" ht="18" customHeight="1" x14ac:dyDescent="0.25">
      <c r="A40" s="1163"/>
      <c r="B40" s="333" t="s">
        <v>28</v>
      </c>
      <c r="C40" s="467">
        <v>67991999.999999985</v>
      </c>
      <c r="D40" s="467">
        <v>16545000</v>
      </c>
      <c r="E40" s="467">
        <v>9050000</v>
      </c>
      <c r="F40" s="467">
        <v>25365000</v>
      </c>
      <c r="G40" s="467">
        <v>52481999.999999985</v>
      </c>
      <c r="H40" s="1152">
        <f t="shared" si="1"/>
        <v>2151129000</v>
      </c>
      <c r="I40" s="1152"/>
      <c r="J40" s="330" t="s">
        <v>19</v>
      </c>
      <c r="K40" s="1164"/>
    </row>
    <row r="41" spans="1:11" ht="30.75" customHeight="1" x14ac:dyDescent="0.25">
      <c r="A41" s="1163" t="s">
        <v>311</v>
      </c>
      <c r="B41" s="333" t="s">
        <v>312</v>
      </c>
      <c r="C41" s="464">
        <v>19500000</v>
      </c>
      <c r="D41" s="464">
        <v>8930000</v>
      </c>
      <c r="E41" s="464">
        <v>1430000</v>
      </c>
      <c r="F41" s="464">
        <v>1550000</v>
      </c>
      <c r="G41" s="464">
        <v>24485000.000000007</v>
      </c>
      <c r="H41" s="1152">
        <f t="shared" si="1"/>
        <v>633285000.00000012</v>
      </c>
      <c r="I41" s="1152"/>
      <c r="J41" s="330" t="s">
        <v>313</v>
      </c>
      <c r="K41" s="1176" t="s">
        <v>353</v>
      </c>
    </row>
    <row r="42" spans="1:11" ht="31.5" x14ac:dyDescent="0.25">
      <c r="A42" s="1163"/>
      <c r="B42" s="333" t="s">
        <v>314</v>
      </c>
      <c r="C42" s="464">
        <v>3644999.9999999995</v>
      </c>
      <c r="D42" s="464">
        <v>2885000</v>
      </c>
      <c r="E42" s="464">
        <v>820000</v>
      </c>
      <c r="F42" s="464">
        <v>2050000</v>
      </c>
      <c r="G42" s="464">
        <v>4090000</v>
      </c>
      <c r="H42" s="1152">
        <f t="shared" si="1"/>
        <v>141771999.99999994</v>
      </c>
      <c r="I42" s="1152"/>
      <c r="J42" s="330" t="s">
        <v>315</v>
      </c>
      <c r="K42" s="1176"/>
    </row>
    <row r="43" spans="1:11" ht="33.75" customHeight="1" x14ac:dyDescent="0.25">
      <c r="A43" s="1163"/>
      <c r="B43" s="333" t="s">
        <v>316</v>
      </c>
      <c r="C43" s="464">
        <v>1850000.0000000002</v>
      </c>
      <c r="D43" s="464">
        <v>1380000.0000000002</v>
      </c>
      <c r="E43" s="464">
        <v>880000</v>
      </c>
      <c r="F43" s="464">
        <v>285800000.00000006</v>
      </c>
      <c r="G43" s="464">
        <v>5839000.0000000009</v>
      </c>
      <c r="H43" s="1152">
        <f t="shared" si="1"/>
        <v>342834000.00000006</v>
      </c>
      <c r="I43" s="1152"/>
      <c r="J43" s="330" t="s">
        <v>317</v>
      </c>
      <c r="K43" s="1176"/>
    </row>
    <row r="44" spans="1:11" ht="32.25" customHeight="1" x14ac:dyDescent="0.25">
      <c r="A44" s="1163"/>
      <c r="B44" s="333" t="s">
        <v>318</v>
      </c>
      <c r="C44" s="464">
        <v>168000000</v>
      </c>
      <c r="D44" s="464">
        <v>94800000</v>
      </c>
      <c r="E44" s="464">
        <v>30299999.999999996</v>
      </c>
      <c r="F44" s="464">
        <v>225600000</v>
      </c>
      <c r="G44" s="464">
        <v>139350000.00000006</v>
      </c>
      <c r="H44" s="1152">
        <f t="shared" si="1"/>
        <v>5530709999.9999981</v>
      </c>
      <c r="I44" s="1152"/>
      <c r="J44" s="330" t="s">
        <v>319</v>
      </c>
      <c r="K44" s="1176"/>
    </row>
    <row r="45" spans="1:11" ht="21" customHeight="1" x14ac:dyDescent="0.25">
      <c r="A45" s="1163"/>
      <c r="B45" s="333" t="s">
        <v>4</v>
      </c>
      <c r="C45" s="464">
        <v>2550000</v>
      </c>
      <c r="D45" s="464">
        <v>0</v>
      </c>
      <c r="E45" s="464">
        <v>0</v>
      </c>
      <c r="F45" s="464">
        <v>0</v>
      </c>
      <c r="G45" s="464">
        <v>10908000.000000002</v>
      </c>
      <c r="H45" s="1152">
        <f t="shared" si="1"/>
        <v>313481000.00000012</v>
      </c>
      <c r="I45" s="1152"/>
      <c r="J45" s="330" t="s">
        <v>320</v>
      </c>
      <c r="K45" s="1176"/>
    </row>
    <row r="46" spans="1:11" ht="18" customHeight="1" x14ac:dyDescent="0.25">
      <c r="A46" s="1163"/>
      <c r="B46" s="333" t="s">
        <v>28</v>
      </c>
      <c r="C46" s="464">
        <v>195544999.99999997</v>
      </c>
      <c r="D46" s="464">
        <v>107995000</v>
      </c>
      <c r="E46" s="464">
        <v>33430000</v>
      </c>
      <c r="F46" s="464">
        <v>515000000</v>
      </c>
      <c r="G46" s="464">
        <v>184671999.99999997</v>
      </c>
      <c r="H46" s="1152">
        <f t="shared" si="1"/>
        <v>6962081999.9999962</v>
      </c>
      <c r="I46" s="1152"/>
      <c r="J46" s="330" t="s">
        <v>19</v>
      </c>
      <c r="K46" s="1176"/>
    </row>
    <row r="47" spans="1:11" ht="20.25" customHeight="1" x14ac:dyDescent="0.25">
      <c r="A47" s="1165" t="s">
        <v>321</v>
      </c>
      <c r="B47" s="1165"/>
      <c r="C47" s="464">
        <v>665632000.00000024</v>
      </c>
      <c r="D47" s="464">
        <v>181753000</v>
      </c>
      <c r="E47" s="464">
        <v>101600000</v>
      </c>
      <c r="F47" s="464">
        <v>899864999.99999988</v>
      </c>
      <c r="G47" s="464">
        <v>632769000</v>
      </c>
      <c r="H47" s="1152">
        <f t="shared" si="1"/>
        <v>18461013000.000004</v>
      </c>
      <c r="I47" s="1152"/>
      <c r="J47" s="1163" t="s">
        <v>322</v>
      </c>
      <c r="K47" s="1163"/>
    </row>
    <row r="48" spans="1:11" ht="31.5" x14ac:dyDescent="0.25">
      <c r="A48" s="1165" t="s">
        <v>323</v>
      </c>
      <c r="B48" s="333" t="s">
        <v>324</v>
      </c>
      <c r="C48" s="464">
        <v>947405000.00000024</v>
      </c>
      <c r="D48" s="464">
        <v>279570000</v>
      </c>
      <c r="E48" s="464">
        <v>96440000</v>
      </c>
      <c r="F48" s="464">
        <v>869199999.99999988</v>
      </c>
      <c r="G48" s="464">
        <v>817799999.99999988</v>
      </c>
      <c r="H48" s="1152">
        <f t="shared" si="1"/>
        <v>26138021999.999996</v>
      </c>
      <c r="I48" s="1152"/>
      <c r="J48" s="330" t="s">
        <v>325</v>
      </c>
      <c r="K48" s="1163" t="s">
        <v>326</v>
      </c>
    </row>
    <row r="49" spans="1:11" ht="31.5" x14ac:dyDescent="0.25">
      <c r="A49" s="1165"/>
      <c r="B49" s="333" t="s">
        <v>327</v>
      </c>
      <c r="C49" s="464">
        <v>32499999.999999996</v>
      </c>
      <c r="D49" s="464">
        <v>47160000.000000007</v>
      </c>
      <c r="E49" s="464">
        <v>36000000</v>
      </c>
      <c r="F49" s="464">
        <v>311070000</v>
      </c>
      <c r="G49" s="464">
        <v>8500000</v>
      </c>
      <c r="H49" s="1152">
        <f t="shared" si="1"/>
        <v>697225000</v>
      </c>
      <c r="I49" s="1152"/>
      <c r="J49" s="330" t="s">
        <v>328</v>
      </c>
      <c r="K49" s="1163"/>
    </row>
    <row r="50" spans="1:11" ht="31.5" x14ac:dyDescent="0.25">
      <c r="A50" s="1165"/>
      <c r="B50" s="642" t="s">
        <v>329</v>
      </c>
      <c r="C50" s="464">
        <v>0</v>
      </c>
      <c r="D50" s="464">
        <v>0</v>
      </c>
      <c r="E50" s="464">
        <v>0</v>
      </c>
      <c r="F50" s="464">
        <v>0</v>
      </c>
      <c r="G50" s="464">
        <v>0</v>
      </c>
      <c r="H50" s="1152">
        <f t="shared" si="1"/>
        <v>74400000.000000045</v>
      </c>
      <c r="I50" s="1152"/>
      <c r="J50" s="330" t="s">
        <v>330</v>
      </c>
      <c r="K50" s="1163"/>
    </row>
    <row r="51" spans="1:11" ht="23.25" customHeight="1" x14ac:dyDescent="0.25">
      <c r="A51" s="1165"/>
      <c r="B51" s="333" t="s">
        <v>331</v>
      </c>
      <c r="C51" s="464">
        <v>0</v>
      </c>
      <c r="D51" s="464">
        <v>0</v>
      </c>
      <c r="E51" s="464">
        <v>4160000</v>
      </c>
      <c r="F51" s="464">
        <v>0</v>
      </c>
      <c r="G51" s="464">
        <v>8750000</v>
      </c>
      <c r="H51" s="1152">
        <f t="shared" si="1"/>
        <v>282650000.00000018</v>
      </c>
      <c r="I51" s="1152"/>
      <c r="J51" s="330" t="s">
        <v>320</v>
      </c>
      <c r="K51" s="1163"/>
    </row>
    <row r="52" spans="1:11" ht="20.25" customHeight="1" thickBot="1" x14ac:dyDescent="0.3">
      <c r="A52" s="1166" t="s">
        <v>332</v>
      </c>
      <c r="B52" s="1166"/>
      <c r="C52" s="600">
        <v>979905000</v>
      </c>
      <c r="D52" s="600">
        <v>326730000</v>
      </c>
      <c r="E52" s="600">
        <v>136600000</v>
      </c>
      <c r="F52" s="600">
        <v>1180270000.0000002</v>
      </c>
      <c r="G52" s="600">
        <v>869724999.99999988</v>
      </c>
      <c r="H52" s="1152">
        <f t="shared" si="1"/>
        <v>27259762000.000015</v>
      </c>
      <c r="I52" s="1152"/>
      <c r="J52" s="1166" t="s">
        <v>340</v>
      </c>
      <c r="K52" s="1166"/>
    </row>
    <row r="53" spans="1:11" ht="22.5" customHeight="1" thickTop="1" thickBot="1" x14ac:dyDescent="0.3">
      <c r="A53" s="1167" t="s">
        <v>334</v>
      </c>
      <c r="B53" s="1167"/>
      <c r="C53" s="470">
        <f t="shared" ref="C53:H53" si="2">C52-C47</f>
        <v>314272999.99999976</v>
      </c>
      <c r="D53" s="470">
        <f t="shared" si="2"/>
        <v>144977000</v>
      </c>
      <c r="E53" s="470">
        <f t="shared" si="2"/>
        <v>35000000</v>
      </c>
      <c r="F53" s="470">
        <f t="shared" si="2"/>
        <v>280405000.00000036</v>
      </c>
      <c r="G53" s="470">
        <f t="shared" si="2"/>
        <v>236955999.99999988</v>
      </c>
      <c r="H53" s="1179">
        <f t="shared" si="2"/>
        <v>8798749000.0000114</v>
      </c>
      <c r="I53" s="1179"/>
      <c r="J53" s="1178" t="s">
        <v>341</v>
      </c>
      <c r="K53" s="1178"/>
    </row>
    <row r="54" spans="1:11" ht="15.75" thickTop="1" x14ac:dyDescent="0.25"/>
  </sheetData>
  <mergeCells count="60">
    <mergeCell ref="A53:B53"/>
    <mergeCell ref="J53:K53"/>
    <mergeCell ref="A47:B47"/>
    <mergeCell ref="J47:K47"/>
    <mergeCell ref="A48:A51"/>
    <mergeCell ref="K48:K51"/>
    <mergeCell ref="A52:B52"/>
    <mergeCell ref="J52:K52"/>
    <mergeCell ref="H48:I48"/>
    <mergeCell ref="H49:I49"/>
    <mergeCell ref="H50:I50"/>
    <mergeCell ref="H51:I51"/>
    <mergeCell ref="H52:I52"/>
    <mergeCell ref="H53:I53"/>
    <mergeCell ref="A33:B33"/>
    <mergeCell ref="J33:K33"/>
    <mergeCell ref="A34:A40"/>
    <mergeCell ref="K34:K40"/>
    <mergeCell ref="A41:A46"/>
    <mergeCell ref="K41:K46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A27:B27"/>
    <mergeCell ref="K27:L27"/>
    <mergeCell ref="A30:B32"/>
    <mergeCell ref="C30:F30"/>
    <mergeCell ref="G30:J30"/>
    <mergeCell ref="H31:I31"/>
    <mergeCell ref="H32:I32"/>
    <mergeCell ref="A21:B21"/>
    <mergeCell ref="K21:L21"/>
    <mergeCell ref="A22:A25"/>
    <mergeCell ref="L22:L25"/>
    <mergeCell ref="A26:B26"/>
    <mergeCell ref="K26:L26"/>
    <mergeCell ref="A7:B7"/>
    <mergeCell ref="K7:L7"/>
    <mergeCell ref="A8:A14"/>
    <mergeCell ref="L8:L14"/>
    <mergeCell ref="A15:A20"/>
    <mergeCell ref="L15:L20"/>
    <mergeCell ref="A1:K1"/>
    <mergeCell ref="A2:K2"/>
    <mergeCell ref="A3:J3"/>
    <mergeCell ref="A4:B6"/>
    <mergeCell ref="C4:F4"/>
    <mergeCell ref="G4:J4"/>
    <mergeCell ref="H43:I43"/>
    <mergeCell ref="H44:I44"/>
    <mergeCell ref="H45:I45"/>
    <mergeCell ref="H46:I46"/>
    <mergeCell ref="H47:I47"/>
  </mergeCells>
  <printOptions horizontalCentered="1"/>
  <pageMargins left="1" right="1" top="1.5" bottom="1" header="1" footer="0.5"/>
  <pageSetup paperSize="9" scale="70" firstPageNumber="48" orientation="landscape" useFirstPageNumber="1" horizontalDpi="300" verticalDpi="300" r:id="rId1"/>
  <headerFooter>
    <oddFooter>&amp;C&amp;12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8"/>
  <sheetViews>
    <sheetView rightToLeft="1" view="pageBreakPreview" zoomScale="60" zoomScaleNormal="100" workbookViewId="0">
      <selection activeCell="M30" sqref="M30"/>
    </sheetView>
  </sheetViews>
  <sheetFormatPr defaultRowHeight="15" x14ac:dyDescent="0.25"/>
  <cols>
    <col min="1" max="1" width="8" customWidth="1"/>
    <col min="2" max="2" width="12.5703125" customWidth="1"/>
    <col min="3" max="3" width="16.140625" customWidth="1"/>
    <col min="4" max="4" width="13.85546875" customWidth="1"/>
    <col min="5" max="5" width="14.42578125" customWidth="1"/>
    <col min="6" max="6" width="14.5703125" customWidth="1"/>
    <col min="7" max="7" width="13.7109375" customWidth="1"/>
    <col min="8" max="8" width="14.140625" customWidth="1"/>
    <col min="9" max="9" width="15.85546875" customWidth="1"/>
    <col min="10" max="10" width="15.140625" customWidth="1"/>
    <col min="11" max="11" width="15.85546875" customWidth="1"/>
  </cols>
  <sheetData>
    <row r="1" spans="1:11" ht="18" customHeight="1" x14ac:dyDescent="0.25">
      <c r="A1" s="1153" t="s">
        <v>512</v>
      </c>
      <c r="B1" s="1153"/>
      <c r="C1" s="1153"/>
      <c r="D1" s="1153"/>
      <c r="E1" s="1153"/>
      <c r="F1" s="1153"/>
      <c r="G1" s="1153"/>
      <c r="H1" s="1153"/>
      <c r="I1" s="1153"/>
      <c r="J1" s="1153"/>
      <c r="K1" s="1153"/>
    </row>
    <row r="2" spans="1:11" ht="13.5" customHeight="1" x14ac:dyDescent="0.25">
      <c r="A2" s="1153" t="s">
        <v>511</v>
      </c>
      <c r="B2" s="1153"/>
      <c r="C2" s="1153"/>
      <c r="D2" s="1153"/>
      <c r="E2" s="1153"/>
      <c r="F2" s="1153"/>
      <c r="G2" s="1153"/>
      <c r="H2" s="1153"/>
      <c r="I2" s="1153"/>
      <c r="J2" s="1153"/>
      <c r="K2" s="1153"/>
    </row>
    <row r="3" spans="1:11" ht="18.75" thickBot="1" x14ac:dyDescent="0.3">
      <c r="A3" s="1155" t="s">
        <v>506</v>
      </c>
      <c r="B3" s="1155"/>
      <c r="C3" s="1155"/>
      <c r="D3" s="1155"/>
      <c r="E3" s="1155"/>
      <c r="F3" s="1155"/>
      <c r="G3" s="1155"/>
      <c r="H3" s="1155"/>
      <c r="I3" s="1155"/>
      <c r="J3" s="1155"/>
      <c r="K3" s="694" t="s">
        <v>507</v>
      </c>
    </row>
    <row r="4" spans="1:11" ht="15" customHeight="1" thickTop="1" x14ac:dyDescent="0.25">
      <c r="A4" s="1185" t="s">
        <v>30</v>
      </c>
      <c r="B4" s="1185" t="s">
        <v>495</v>
      </c>
      <c r="C4" s="1185" t="s">
        <v>483</v>
      </c>
      <c r="D4" s="1189" t="s">
        <v>510</v>
      </c>
      <c r="E4" s="1189"/>
      <c r="F4" s="1185" t="s">
        <v>28</v>
      </c>
      <c r="G4" s="1185" t="s">
        <v>486</v>
      </c>
      <c r="H4" s="1185" t="s">
        <v>487</v>
      </c>
      <c r="I4" s="1185" t="s">
        <v>488</v>
      </c>
      <c r="J4" s="1185" t="s">
        <v>498</v>
      </c>
      <c r="K4" s="1195" t="s">
        <v>32</v>
      </c>
    </row>
    <row r="5" spans="1:11" ht="31.5" customHeight="1" thickBot="1" x14ac:dyDescent="0.3">
      <c r="A5" s="1186"/>
      <c r="B5" s="1186"/>
      <c r="C5" s="1186"/>
      <c r="D5" s="737" t="s">
        <v>484</v>
      </c>
      <c r="E5" s="737" t="s">
        <v>485</v>
      </c>
      <c r="F5" s="1186"/>
      <c r="G5" s="1186"/>
      <c r="H5" s="1186"/>
      <c r="I5" s="1186"/>
      <c r="J5" s="1186"/>
      <c r="K5" s="1196"/>
    </row>
    <row r="6" spans="1:11" ht="15.75" customHeight="1" thickTop="1" x14ac:dyDescent="0.25">
      <c r="A6" s="1183" t="s">
        <v>482</v>
      </c>
      <c r="B6" s="706" t="s">
        <v>489</v>
      </c>
      <c r="C6" s="319">
        <v>0</v>
      </c>
      <c r="D6" s="319">
        <v>0</v>
      </c>
      <c r="E6" s="319">
        <v>0</v>
      </c>
      <c r="F6" s="319">
        <v>0</v>
      </c>
      <c r="G6" s="319">
        <v>0</v>
      </c>
      <c r="H6" s="319">
        <v>0</v>
      </c>
      <c r="I6" s="319">
        <v>0</v>
      </c>
      <c r="J6" s="707" t="s">
        <v>499</v>
      </c>
      <c r="K6" s="1190" t="s">
        <v>496</v>
      </c>
    </row>
    <row r="7" spans="1:11" ht="15.75" x14ac:dyDescent="0.25">
      <c r="A7" s="1181"/>
      <c r="B7" s="329" t="s">
        <v>490</v>
      </c>
      <c r="C7" s="320">
        <v>949999.99999999988</v>
      </c>
      <c r="D7" s="320">
        <v>0</v>
      </c>
      <c r="E7" s="320">
        <v>0</v>
      </c>
      <c r="F7" s="320">
        <v>0</v>
      </c>
      <c r="G7" s="320">
        <v>0</v>
      </c>
      <c r="H7" s="320">
        <v>38000.000000000015</v>
      </c>
      <c r="I7" s="320">
        <v>912000.00000000012</v>
      </c>
      <c r="J7" s="701" t="s">
        <v>500</v>
      </c>
      <c r="K7" s="754"/>
    </row>
    <row r="8" spans="1:11" ht="15.75" x14ac:dyDescent="0.25">
      <c r="A8" s="1181"/>
      <c r="B8" s="329" t="s">
        <v>491</v>
      </c>
      <c r="C8" s="320">
        <v>18289.999999999996</v>
      </c>
      <c r="D8" s="320">
        <v>0</v>
      </c>
      <c r="E8" s="320">
        <v>0</v>
      </c>
      <c r="F8" s="320">
        <v>0</v>
      </c>
      <c r="G8" s="320">
        <v>0</v>
      </c>
      <c r="H8" s="320">
        <v>1828.9999999999998</v>
      </c>
      <c r="I8" s="320">
        <v>16460.999999999996</v>
      </c>
      <c r="J8" s="701" t="s">
        <v>502</v>
      </c>
      <c r="K8" s="754"/>
    </row>
    <row r="9" spans="1:11" ht="15.75" x14ac:dyDescent="0.25">
      <c r="A9" s="1181"/>
      <c r="B9" s="329" t="s">
        <v>492</v>
      </c>
      <c r="C9" s="320">
        <v>0</v>
      </c>
      <c r="D9" s="320">
        <v>0</v>
      </c>
      <c r="E9" s="320">
        <v>0</v>
      </c>
      <c r="F9" s="320">
        <v>0</v>
      </c>
      <c r="G9" s="320">
        <v>0</v>
      </c>
      <c r="H9" s="320">
        <v>0</v>
      </c>
      <c r="I9" s="320">
        <v>0</v>
      </c>
      <c r="J9" s="702" t="s">
        <v>501</v>
      </c>
      <c r="K9" s="754"/>
    </row>
    <row r="10" spans="1:11" ht="15.75" x14ac:dyDescent="0.25">
      <c r="A10" s="1181"/>
      <c r="B10" s="329" t="s">
        <v>493</v>
      </c>
      <c r="C10" s="320">
        <v>13099.999999999998</v>
      </c>
      <c r="D10" s="320">
        <v>0</v>
      </c>
      <c r="E10" s="320">
        <v>0</v>
      </c>
      <c r="F10" s="320">
        <v>0</v>
      </c>
      <c r="G10" s="320">
        <v>0</v>
      </c>
      <c r="H10" s="320">
        <v>2620.0000000000009</v>
      </c>
      <c r="I10" s="320">
        <v>10480.000000000004</v>
      </c>
      <c r="J10" s="329" t="s">
        <v>503</v>
      </c>
      <c r="K10" s="754"/>
    </row>
    <row r="11" spans="1:11" ht="15.75" x14ac:dyDescent="0.25">
      <c r="A11" s="1181"/>
      <c r="B11" s="329" t="s">
        <v>494</v>
      </c>
      <c r="C11" s="320">
        <v>283899.99999999994</v>
      </c>
      <c r="D11" s="320">
        <v>0</v>
      </c>
      <c r="E11" s="320">
        <v>0</v>
      </c>
      <c r="F11" s="320">
        <v>0</v>
      </c>
      <c r="G11" s="320">
        <v>0</v>
      </c>
      <c r="H11" s="320">
        <v>28390.000000000004</v>
      </c>
      <c r="I11" s="320">
        <v>255510</v>
      </c>
      <c r="J11" s="701" t="s">
        <v>504</v>
      </c>
      <c r="K11" s="754"/>
    </row>
    <row r="12" spans="1:11" ht="13.5" customHeight="1" x14ac:dyDescent="0.25">
      <c r="A12" s="1181"/>
      <c r="B12" s="329" t="s">
        <v>4</v>
      </c>
      <c r="C12" s="320">
        <v>0</v>
      </c>
      <c r="D12" s="320">
        <v>0</v>
      </c>
      <c r="E12" s="320">
        <v>0</v>
      </c>
      <c r="F12" s="320">
        <v>0</v>
      </c>
      <c r="G12" s="320">
        <v>0</v>
      </c>
      <c r="H12" s="320">
        <v>0</v>
      </c>
      <c r="I12" s="320">
        <v>0</v>
      </c>
      <c r="J12" s="701" t="s">
        <v>505</v>
      </c>
      <c r="K12" s="754"/>
    </row>
    <row r="13" spans="1:11" ht="15.75" x14ac:dyDescent="0.25">
      <c r="A13" s="1182"/>
      <c r="B13" s="712" t="s">
        <v>28</v>
      </c>
      <c r="C13" s="713">
        <f>SUM(C6:C12)</f>
        <v>1265289.9999999998</v>
      </c>
      <c r="D13" s="713">
        <v>0</v>
      </c>
      <c r="E13" s="713">
        <v>0</v>
      </c>
      <c r="F13" s="713">
        <v>0</v>
      </c>
      <c r="G13" s="713">
        <v>0</v>
      </c>
      <c r="H13" s="713">
        <f>SUM(H6:H12)</f>
        <v>70839.000000000015</v>
      </c>
      <c r="I13" s="713">
        <f>SUM(I6:I12)</f>
        <v>1194451</v>
      </c>
      <c r="J13" s="714" t="s">
        <v>19</v>
      </c>
      <c r="K13" s="1188"/>
    </row>
    <row r="14" spans="1:11" ht="15.75" x14ac:dyDescent="0.25">
      <c r="A14" s="1180" t="s">
        <v>34</v>
      </c>
      <c r="B14" s="715" t="s">
        <v>489</v>
      </c>
      <c r="C14" s="716">
        <v>80000</v>
      </c>
      <c r="D14" s="716">
        <v>0</v>
      </c>
      <c r="E14" s="716">
        <v>0</v>
      </c>
      <c r="F14" s="716">
        <v>0</v>
      </c>
      <c r="G14" s="716">
        <v>0</v>
      </c>
      <c r="H14" s="716">
        <v>0</v>
      </c>
      <c r="I14" s="716">
        <v>80000</v>
      </c>
      <c r="J14" s="717" t="s">
        <v>499</v>
      </c>
      <c r="K14" s="1187" t="s">
        <v>35</v>
      </c>
    </row>
    <row r="15" spans="1:11" ht="15.75" x14ac:dyDescent="0.25">
      <c r="A15" s="1181"/>
      <c r="B15" s="329" t="s">
        <v>490</v>
      </c>
      <c r="C15" s="320">
        <v>1733000.0000000002</v>
      </c>
      <c r="D15" s="320">
        <v>0</v>
      </c>
      <c r="E15" s="320">
        <v>0</v>
      </c>
      <c r="F15" s="320">
        <v>0</v>
      </c>
      <c r="G15" s="320">
        <v>0</v>
      </c>
      <c r="H15" s="320">
        <v>69320.000000000015</v>
      </c>
      <c r="I15" s="320">
        <v>1663680</v>
      </c>
      <c r="J15" s="701" t="s">
        <v>500</v>
      </c>
      <c r="K15" s="754"/>
    </row>
    <row r="16" spans="1:11" ht="15.75" x14ac:dyDescent="0.25">
      <c r="A16" s="1181"/>
      <c r="B16" s="329" t="s">
        <v>491</v>
      </c>
      <c r="C16" s="320">
        <v>21499.999999999996</v>
      </c>
      <c r="D16" s="320">
        <v>0</v>
      </c>
      <c r="E16" s="320">
        <v>200</v>
      </c>
      <c r="F16" s="320">
        <v>200</v>
      </c>
      <c r="G16" s="320">
        <v>0</v>
      </c>
      <c r="H16" s="320">
        <v>2171.0000000000005</v>
      </c>
      <c r="I16" s="320">
        <v>19530.999999999996</v>
      </c>
      <c r="J16" s="701" t="s">
        <v>502</v>
      </c>
      <c r="K16" s="754"/>
    </row>
    <row r="17" spans="1:11" ht="14.25" customHeight="1" x14ac:dyDescent="0.25">
      <c r="A17" s="1181"/>
      <c r="B17" s="329" t="s">
        <v>492</v>
      </c>
      <c r="C17" s="320">
        <v>0</v>
      </c>
      <c r="D17" s="320">
        <v>0</v>
      </c>
      <c r="E17" s="320">
        <v>0</v>
      </c>
      <c r="F17" s="320">
        <v>0</v>
      </c>
      <c r="G17" s="320">
        <v>0</v>
      </c>
      <c r="H17" s="320">
        <v>0</v>
      </c>
      <c r="I17" s="320">
        <v>0</v>
      </c>
      <c r="J17" s="702" t="s">
        <v>501</v>
      </c>
      <c r="K17" s="754"/>
    </row>
    <row r="18" spans="1:11" ht="15.75" x14ac:dyDescent="0.25">
      <c r="A18" s="1181"/>
      <c r="B18" s="329" t="s">
        <v>493</v>
      </c>
      <c r="C18" s="320">
        <v>1825.0000000000005</v>
      </c>
      <c r="D18" s="320">
        <v>0</v>
      </c>
      <c r="E18" s="320">
        <v>100</v>
      </c>
      <c r="F18" s="320">
        <v>100</v>
      </c>
      <c r="G18" s="320">
        <v>0</v>
      </c>
      <c r="H18" s="320">
        <v>384.99999999999989</v>
      </c>
      <c r="I18" s="320">
        <v>1539.9999999999995</v>
      </c>
      <c r="J18" s="329" t="s">
        <v>503</v>
      </c>
      <c r="K18" s="754"/>
    </row>
    <row r="19" spans="1:11" ht="15.75" x14ac:dyDescent="0.25">
      <c r="A19" s="1181"/>
      <c r="B19" s="329" t="s">
        <v>494</v>
      </c>
      <c r="C19" s="320">
        <v>374600</v>
      </c>
      <c r="D19" s="320">
        <v>0</v>
      </c>
      <c r="E19" s="320">
        <v>6753.9999999999991</v>
      </c>
      <c r="F19" s="320">
        <v>6753.9999999999991</v>
      </c>
      <c r="G19" s="320">
        <v>4035.0000000000005</v>
      </c>
      <c r="H19" s="320">
        <v>37734.000000000007</v>
      </c>
      <c r="I19" s="320">
        <v>339590</v>
      </c>
      <c r="J19" s="701" t="s">
        <v>504</v>
      </c>
      <c r="K19" s="754"/>
    </row>
    <row r="20" spans="1:11" ht="14.25" customHeight="1" x14ac:dyDescent="0.25">
      <c r="A20" s="1181"/>
      <c r="B20" s="329" t="s">
        <v>4</v>
      </c>
      <c r="C20" s="320">
        <v>104255</v>
      </c>
      <c r="D20" s="320">
        <v>0</v>
      </c>
      <c r="E20" s="320">
        <v>5055.0000000000009</v>
      </c>
      <c r="F20" s="320">
        <v>5055.0000000000009</v>
      </c>
      <c r="G20" s="320">
        <v>2391.9999999999991</v>
      </c>
      <c r="H20" s="320">
        <v>10698.000000000004</v>
      </c>
      <c r="I20" s="320">
        <v>96230</v>
      </c>
      <c r="J20" s="701" t="s">
        <v>505</v>
      </c>
      <c r="K20" s="754"/>
    </row>
    <row r="21" spans="1:11" ht="15.75" x14ac:dyDescent="0.25">
      <c r="A21" s="1182"/>
      <c r="B21" s="712" t="s">
        <v>28</v>
      </c>
      <c r="C21" s="713">
        <v>2315179.9999999995</v>
      </c>
      <c r="D21" s="713">
        <v>0</v>
      </c>
      <c r="E21" s="713">
        <v>12109.000000000002</v>
      </c>
      <c r="F21" s="713">
        <v>12109.000000000002</v>
      </c>
      <c r="G21" s="713">
        <v>6427</v>
      </c>
      <c r="H21" s="713">
        <v>120306.00000000003</v>
      </c>
      <c r="I21" s="713">
        <v>2200568.0000000005</v>
      </c>
      <c r="J21" s="714" t="s">
        <v>19</v>
      </c>
      <c r="K21" s="1188"/>
    </row>
    <row r="22" spans="1:11" ht="13.5" customHeight="1" x14ac:dyDescent="0.25">
      <c r="A22" s="1180" t="s">
        <v>36</v>
      </c>
      <c r="B22" s="715" t="s">
        <v>489</v>
      </c>
      <c r="C22" s="716">
        <v>0</v>
      </c>
      <c r="D22" s="716">
        <v>0</v>
      </c>
      <c r="E22" s="716">
        <v>0</v>
      </c>
      <c r="F22" s="716">
        <v>0</v>
      </c>
      <c r="G22" s="716">
        <v>0</v>
      </c>
      <c r="H22" s="716">
        <v>0</v>
      </c>
      <c r="I22" s="716">
        <v>0</v>
      </c>
      <c r="J22" s="717" t="s">
        <v>499</v>
      </c>
      <c r="K22" s="1187" t="s">
        <v>167</v>
      </c>
    </row>
    <row r="23" spans="1:11" ht="15.75" x14ac:dyDescent="0.25">
      <c r="A23" s="1181"/>
      <c r="B23" s="329" t="s">
        <v>490</v>
      </c>
      <c r="C23" s="320">
        <v>0</v>
      </c>
      <c r="D23" s="320">
        <v>0</v>
      </c>
      <c r="E23" s="320">
        <v>0</v>
      </c>
      <c r="F23" s="320">
        <v>0</v>
      </c>
      <c r="G23" s="320">
        <v>0</v>
      </c>
      <c r="H23" s="320">
        <v>0</v>
      </c>
      <c r="I23" s="320">
        <v>0</v>
      </c>
      <c r="J23" s="701" t="s">
        <v>500</v>
      </c>
      <c r="K23" s="754"/>
    </row>
    <row r="24" spans="1:11" ht="15.75" x14ac:dyDescent="0.25">
      <c r="A24" s="1181"/>
      <c r="B24" s="329" t="s">
        <v>491</v>
      </c>
      <c r="C24" s="320">
        <v>3000</v>
      </c>
      <c r="D24" s="320">
        <v>0</v>
      </c>
      <c r="E24" s="320">
        <v>0</v>
      </c>
      <c r="F24" s="320">
        <v>0</v>
      </c>
      <c r="G24" s="320">
        <v>0</v>
      </c>
      <c r="H24" s="320">
        <v>300</v>
      </c>
      <c r="I24" s="320">
        <v>2700</v>
      </c>
      <c r="J24" s="701" t="s">
        <v>502</v>
      </c>
      <c r="K24" s="754"/>
    </row>
    <row r="25" spans="1:11" ht="15.75" x14ac:dyDescent="0.25">
      <c r="A25" s="1181"/>
      <c r="B25" s="329" t="s">
        <v>492</v>
      </c>
      <c r="C25" s="320">
        <v>0</v>
      </c>
      <c r="D25" s="320">
        <v>0</v>
      </c>
      <c r="E25" s="320">
        <v>0</v>
      </c>
      <c r="F25" s="320">
        <v>0</v>
      </c>
      <c r="G25" s="320">
        <v>0</v>
      </c>
      <c r="H25" s="320">
        <v>0</v>
      </c>
      <c r="I25" s="320">
        <v>0</v>
      </c>
      <c r="J25" s="702" t="s">
        <v>501</v>
      </c>
      <c r="K25" s="754"/>
    </row>
    <row r="26" spans="1:11" ht="15.75" x14ac:dyDescent="0.25">
      <c r="A26" s="1181"/>
      <c r="B26" s="329" t="s">
        <v>493</v>
      </c>
      <c r="C26" s="320">
        <v>1500</v>
      </c>
      <c r="D26" s="320">
        <v>0</v>
      </c>
      <c r="E26" s="320">
        <v>0</v>
      </c>
      <c r="F26" s="320">
        <v>0</v>
      </c>
      <c r="G26" s="320">
        <v>0</v>
      </c>
      <c r="H26" s="320">
        <v>300</v>
      </c>
      <c r="I26" s="320">
        <v>1200</v>
      </c>
      <c r="J26" s="329" t="s">
        <v>503</v>
      </c>
      <c r="K26" s="754"/>
    </row>
    <row r="27" spans="1:11" ht="15.75" x14ac:dyDescent="0.25">
      <c r="A27" s="1181"/>
      <c r="B27" s="329" t="s">
        <v>494</v>
      </c>
      <c r="C27" s="320">
        <v>45000</v>
      </c>
      <c r="D27" s="320">
        <v>0</v>
      </c>
      <c r="E27" s="320">
        <v>0</v>
      </c>
      <c r="F27" s="320">
        <v>0</v>
      </c>
      <c r="G27" s="320">
        <v>0</v>
      </c>
      <c r="H27" s="320">
        <v>4500</v>
      </c>
      <c r="I27" s="320">
        <v>40500</v>
      </c>
      <c r="J27" s="701" t="s">
        <v>504</v>
      </c>
      <c r="K27" s="754"/>
    </row>
    <row r="28" spans="1:11" ht="15.75" x14ac:dyDescent="0.25">
      <c r="A28" s="1181"/>
      <c r="B28" s="329" t="s">
        <v>4</v>
      </c>
      <c r="C28" s="320">
        <v>3150</v>
      </c>
      <c r="D28" s="320">
        <v>0</v>
      </c>
      <c r="E28" s="320">
        <v>0</v>
      </c>
      <c r="F28" s="320">
        <v>0</v>
      </c>
      <c r="G28" s="320">
        <v>0</v>
      </c>
      <c r="H28" s="320">
        <v>315</v>
      </c>
      <c r="I28" s="320">
        <v>2835</v>
      </c>
      <c r="J28" s="701" t="s">
        <v>505</v>
      </c>
      <c r="K28" s="754"/>
    </row>
    <row r="29" spans="1:11" ht="14.25" customHeight="1" x14ac:dyDescent="0.25">
      <c r="A29" s="1182"/>
      <c r="B29" s="712" t="s">
        <v>28</v>
      </c>
      <c r="C29" s="713">
        <v>52650</v>
      </c>
      <c r="D29" s="713">
        <v>0</v>
      </c>
      <c r="E29" s="713">
        <v>0</v>
      </c>
      <c r="F29" s="713">
        <v>0</v>
      </c>
      <c r="G29" s="713">
        <v>0</v>
      </c>
      <c r="H29" s="713">
        <v>5415</v>
      </c>
      <c r="I29" s="713">
        <v>47235</v>
      </c>
      <c r="J29" s="714" t="s">
        <v>19</v>
      </c>
      <c r="K29" s="1188"/>
    </row>
    <row r="30" spans="1:11" ht="13.5" customHeight="1" x14ac:dyDescent="0.25">
      <c r="A30" s="1180" t="s">
        <v>38</v>
      </c>
      <c r="B30" s="715" t="s">
        <v>489</v>
      </c>
      <c r="C30" s="716">
        <v>775000.0000000014</v>
      </c>
      <c r="D30" s="716">
        <v>0</v>
      </c>
      <c r="E30" s="716">
        <v>0</v>
      </c>
      <c r="F30" s="716">
        <v>0</v>
      </c>
      <c r="G30" s="716">
        <v>0</v>
      </c>
      <c r="H30" s="716">
        <v>0</v>
      </c>
      <c r="I30" s="716">
        <v>775000.0000000014</v>
      </c>
      <c r="J30" s="717" t="s">
        <v>499</v>
      </c>
      <c r="K30" s="1187" t="s">
        <v>39</v>
      </c>
    </row>
    <row r="31" spans="1:11" ht="15.75" x14ac:dyDescent="0.25">
      <c r="A31" s="1181"/>
      <c r="B31" s="329" t="s">
        <v>490</v>
      </c>
      <c r="C31" s="320">
        <v>8160499.9999999935</v>
      </c>
      <c r="D31" s="320">
        <v>0</v>
      </c>
      <c r="E31" s="320">
        <v>9500.0000000000109</v>
      </c>
      <c r="F31" s="320">
        <v>9500.0000000000109</v>
      </c>
      <c r="G31" s="320">
        <v>0</v>
      </c>
      <c r="H31" s="320">
        <v>326800.00000000006</v>
      </c>
      <c r="I31" s="320">
        <v>7843199.9999999944</v>
      </c>
      <c r="J31" s="701" t="s">
        <v>500</v>
      </c>
      <c r="K31" s="754"/>
    </row>
    <row r="32" spans="1:11" ht="15.75" x14ac:dyDescent="0.25">
      <c r="A32" s="1181"/>
      <c r="B32" s="329" t="s">
        <v>491</v>
      </c>
      <c r="C32" s="320">
        <v>616600.00000000047</v>
      </c>
      <c r="D32" s="320">
        <v>2999.9999999999995</v>
      </c>
      <c r="E32" s="320">
        <v>35299.999999999956</v>
      </c>
      <c r="F32" s="320">
        <v>38299.999999999985</v>
      </c>
      <c r="G32" s="320">
        <v>12150.000000000007</v>
      </c>
      <c r="H32" s="320">
        <v>64275.000000000051</v>
      </c>
      <c r="I32" s="320">
        <v>578474.99999999965</v>
      </c>
      <c r="J32" s="701" t="s">
        <v>502</v>
      </c>
      <c r="K32" s="754"/>
    </row>
    <row r="33" spans="1:11" ht="15.75" x14ac:dyDescent="0.25">
      <c r="A33" s="1181"/>
      <c r="B33" s="329" t="s">
        <v>492</v>
      </c>
      <c r="C33" s="320">
        <v>186700.00000000012</v>
      </c>
      <c r="D33" s="320">
        <v>0</v>
      </c>
      <c r="E33" s="320">
        <v>0</v>
      </c>
      <c r="F33" s="320">
        <v>0</v>
      </c>
      <c r="G33" s="320">
        <v>0</v>
      </c>
      <c r="H33" s="320">
        <v>18669.999999999985</v>
      </c>
      <c r="I33" s="320">
        <v>168029.99999999988</v>
      </c>
      <c r="J33" s="702" t="s">
        <v>501</v>
      </c>
      <c r="K33" s="754"/>
    </row>
    <row r="34" spans="1:11" ht="15.75" x14ac:dyDescent="0.25">
      <c r="A34" s="1181"/>
      <c r="B34" s="329" t="s">
        <v>493</v>
      </c>
      <c r="C34" s="320">
        <v>103949.99999999991</v>
      </c>
      <c r="D34" s="320">
        <v>0</v>
      </c>
      <c r="E34" s="320">
        <v>0</v>
      </c>
      <c r="F34" s="320">
        <v>0</v>
      </c>
      <c r="G34" s="320">
        <v>0</v>
      </c>
      <c r="H34" s="320">
        <v>20789.999999999993</v>
      </c>
      <c r="I34" s="320">
        <v>83159.999999999971</v>
      </c>
      <c r="J34" s="329" t="s">
        <v>503</v>
      </c>
      <c r="K34" s="754"/>
    </row>
    <row r="35" spans="1:11" ht="15.75" x14ac:dyDescent="0.25">
      <c r="A35" s="1181"/>
      <c r="B35" s="329" t="s">
        <v>494</v>
      </c>
      <c r="C35" s="320">
        <v>2817199.9999999991</v>
      </c>
      <c r="D35" s="320">
        <v>1500.0000000000002</v>
      </c>
      <c r="E35" s="320">
        <v>70000.000000000029</v>
      </c>
      <c r="F35" s="320">
        <v>71500.000000000029</v>
      </c>
      <c r="G35" s="320">
        <v>14280.000000000002</v>
      </c>
      <c r="H35" s="320">
        <v>287441.99999999988</v>
      </c>
      <c r="I35" s="320">
        <v>2586977.9999999995</v>
      </c>
      <c r="J35" s="701" t="s">
        <v>504</v>
      </c>
      <c r="K35" s="754"/>
    </row>
    <row r="36" spans="1:11" ht="15.75" x14ac:dyDescent="0.25">
      <c r="A36" s="1181"/>
      <c r="B36" s="329" t="s">
        <v>4</v>
      </c>
      <c r="C36" s="320">
        <v>621100.00000000047</v>
      </c>
      <c r="D36" s="320">
        <v>0</v>
      </c>
      <c r="E36" s="320">
        <v>6999.9999999999982</v>
      </c>
      <c r="F36" s="320">
        <v>6999.9999999999982</v>
      </c>
      <c r="G36" s="320">
        <v>0</v>
      </c>
      <c r="H36" s="320">
        <v>62810</v>
      </c>
      <c r="I36" s="320">
        <v>565289.99999999965</v>
      </c>
      <c r="J36" s="701" t="s">
        <v>505</v>
      </c>
      <c r="K36" s="754"/>
    </row>
    <row r="37" spans="1:11" ht="15.75" x14ac:dyDescent="0.25">
      <c r="A37" s="1182"/>
      <c r="B37" s="712" t="s">
        <v>28</v>
      </c>
      <c r="C37" s="713">
        <v>13281050.000000006</v>
      </c>
      <c r="D37" s="713">
        <v>4500.0000000000009</v>
      </c>
      <c r="E37" s="713">
        <v>121799.99999999987</v>
      </c>
      <c r="F37" s="713">
        <v>126299.99999999997</v>
      </c>
      <c r="G37" s="713">
        <v>26429.999999999975</v>
      </c>
      <c r="H37" s="713">
        <v>780787.00000000047</v>
      </c>
      <c r="I37" s="713">
        <v>12600132.999999994</v>
      </c>
      <c r="J37" s="714" t="s">
        <v>19</v>
      </c>
      <c r="K37" s="1188"/>
    </row>
    <row r="38" spans="1:11" ht="10.5" customHeight="1" x14ac:dyDescent="0.25">
      <c r="A38" s="723"/>
      <c r="B38" s="718"/>
      <c r="C38" s="650"/>
      <c r="D38" s="650"/>
      <c r="E38" s="650"/>
      <c r="F38" s="650"/>
      <c r="G38" s="650"/>
      <c r="H38" s="650"/>
      <c r="I38" s="650"/>
      <c r="J38" s="694"/>
      <c r="K38" s="719"/>
    </row>
    <row r="39" spans="1:11" ht="18.75" thickBot="1" x14ac:dyDescent="0.3">
      <c r="A39" s="725" t="s">
        <v>508</v>
      </c>
      <c r="B39" s="725"/>
      <c r="C39" s="725"/>
      <c r="D39" s="725"/>
      <c r="E39" s="725"/>
      <c r="F39" s="725"/>
      <c r="G39" s="725"/>
      <c r="H39" s="725"/>
      <c r="I39" s="725"/>
      <c r="J39" s="725"/>
      <c r="K39" s="726" t="s">
        <v>509</v>
      </c>
    </row>
    <row r="40" spans="1:11" ht="18.75" thickTop="1" x14ac:dyDescent="0.25">
      <c r="A40" s="1185" t="s">
        <v>30</v>
      </c>
      <c r="B40" s="1185" t="s">
        <v>495</v>
      </c>
      <c r="C40" s="1185" t="s">
        <v>483</v>
      </c>
      <c r="D40" s="1189" t="s">
        <v>510</v>
      </c>
      <c r="E40" s="1189"/>
      <c r="F40" s="1185" t="s">
        <v>28</v>
      </c>
      <c r="G40" s="1185" t="s">
        <v>486</v>
      </c>
      <c r="H40" s="1185" t="s">
        <v>487</v>
      </c>
      <c r="I40" s="1185" t="s">
        <v>488</v>
      </c>
      <c r="J40" s="1185" t="s">
        <v>498</v>
      </c>
      <c r="K40" s="1195" t="s">
        <v>32</v>
      </c>
    </row>
    <row r="41" spans="1:11" ht="32.25" thickBot="1" x14ac:dyDescent="0.3">
      <c r="A41" s="1186"/>
      <c r="B41" s="1186"/>
      <c r="C41" s="1186"/>
      <c r="D41" s="737" t="s">
        <v>484</v>
      </c>
      <c r="E41" s="737" t="s">
        <v>485</v>
      </c>
      <c r="F41" s="1186"/>
      <c r="G41" s="1186"/>
      <c r="H41" s="1186"/>
      <c r="I41" s="1186"/>
      <c r="J41" s="1186"/>
      <c r="K41" s="1196"/>
    </row>
    <row r="42" spans="1:11" ht="20.25" customHeight="1" thickTop="1" x14ac:dyDescent="0.25">
      <c r="A42" s="1180" t="s">
        <v>40</v>
      </c>
      <c r="B42" s="715" t="s">
        <v>489</v>
      </c>
      <c r="C42" s="716">
        <v>3325000.0000000005</v>
      </c>
      <c r="D42" s="716">
        <v>0</v>
      </c>
      <c r="E42" s="716">
        <v>0</v>
      </c>
      <c r="F42" s="716">
        <v>0</v>
      </c>
      <c r="G42" s="716">
        <v>0</v>
      </c>
      <c r="H42" s="716">
        <v>0</v>
      </c>
      <c r="I42" s="716">
        <v>3325000.0000000005</v>
      </c>
      <c r="J42" s="717" t="s">
        <v>499</v>
      </c>
      <c r="K42" s="1187" t="s">
        <v>41</v>
      </c>
    </row>
    <row r="43" spans="1:11" ht="20.25" customHeight="1" x14ac:dyDescent="0.25">
      <c r="A43" s="1181"/>
      <c r="B43" s="329" t="s">
        <v>490</v>
      </c>
      <c r="C43" s="320">
        <v>2865000</v>
      </c>
      <c r="D43" s="320">
        <v>0</v>
      </c>
      <c r="E43" s="320">
        <v>0</v>
      </c>
      <c r="F43" s="320">
        <v>0</v>
      </c>
      <c r="G43" s="320">
        <v>0</v>
      </c>
      <c r="H43" s="320">
        <v>114599.99999999999</v>
      </c>
      <c r="I43" s="320">
        <v>2750399.9999999995</v>
      </c>
      <c r="J43" s="701" t="s">
        <v>500</v>
      </c>
      <c r="K43" s="754"/>
    </row>
    <row r="44" spans="1:11" ht="20.25" customHeight="1" x14ac:dyDescent="0.25">
      <c r="A44" s="1181"/>
      <c r="B44" s="329" t="s">
        <v>491</v>
      </c>
      <c r="C44" s="320">
        <v>194660</v>
      </c>
      <c r="D44" s="320">
        <v>0</v>
      </c>
      <c r="E44" s="320">
        <v>2730.0000000000005</v>
      </c>
      <c r="F44" s="320">
        <v>2730.0000000000005</v>
      </c>
      <c r="G44" s="320">
        <v>1484.9999999999993</v>
      </c>
      <c r="H44" s="320">
        <v>19591.000000000007</v>
      </c>
      <c r="I44" s="320">
        <v>176315</v>
      </c>
      <c r="J44" s="701" t="s">
        <v>502</v>
      </c>
      <c r="K44" s="754"/>
    </row>
    <row r="45" spans="1:11" ht="20.25" customHeight="1" x14ac:dyDescent="0.25">
      <c r="A45" s="1181"/>
      <c r="B45" s="329" t="s">
        <v>492</v>
      </c>
      <c r="C45" s="320">
        <v>33000</v>
      </c>
      <c r="D45" s="320">
        <v>0</v>
      </c>
      <c r="E45" s="320">
        <v>0</v>
      </c>
      <c r="F45" s="320">
        <v>0</v>
      </c>
      <c r="G45" s="320">
        <v>0</v>
      </c>
      <c r="H45" s="320">
        <v>3300.0000000000005</v>
      </c>
      <c r="I45" s="320">
        <v>29699.999999999996</v>
      </c>
      <c r="J45" s="702" t="s">
        <v>501</v>
      </c>
      <c r="K45" s="754"/>
    </row>
    <row r="46" spans="1:11" ht="20.25" customHeight="1" x14ac:dyDescent="0.25">
      <c r="A46" s="1181"/>
      <c r="B46" s="329" t="s">
        <v>493</v>
      </c>
      <c r="C46" s="320">
        <v>16820.000000000004</v>
      </c>
      <c r="D46" s="320">
        <v>0</v>
      </c>
      <c r="E46" s="320">
        <v>835.00000000000034</v>
      </c>
      <c r="F46" s="320">
        <v>835.00000000000034</v>
      </c>
      <c r="G46" s="320">
        <v>235</v>
      </c>
      <c r="H46" s="320">
        <v>3483.9999999999991</v>
      </c>
      <c r="I46" s="320">
        <v>13935.999999999996</v>
      </c>
      <c r="J46" s="329" t="s">
        <v>503</v>
      </c>
      <c r="K46" s="754"/>
    </row>
    <row r="47" spans="1:11" ht="20.25" customHeight="1" x14ac:dyDescent="0.25">
      <c r="A47" s="1181"/>
      <c r="B47" s="329" t="s">
        <v>494</v>
      </c>
      <c r="C47" s="320">
        <v>1298129.9999999998</v>
      </c>
      <c r="D47" s="320">
        <v>0</v>
      </c>
      <c r="E47" s="320">
        <v>10999.999999999998</v>
      </c>
      <c r="F47" s="320">
        <v>10999.999999999998</v>
      </c>
      <c r="G47" s="320">
        <v>4249.9999999999982</v>
      </c>
      <c r="H47" s="320">
        <v>130487.99999999994</v>
      </c>
      <c r="I47" s="320">
        <v>1174392</v>
      </c>
      <c r="J47" s="701" t="s">
        <v>504</v>
      </c>
      <c r="K47" s="754"/>
    </row>
    <row r="48" spans="1:11" ht="20.25" customHeight="1" x14ac:dyDescent="0.25">
      <c r="A48" s="1181"/>
      <c r="B48" s="329" t="s">
        <v>4</v>
      </c>
      <c r="C48" s="320">
        <v>600.00000000000011</v>
      </c>
      <c r="D48" s="320">
        <v>0</v>
      </c>
      <c r="E48" s="320">
        <v>0</v>
      </c>
      <c r="F48" s="320">
        <v>0</v>
      </c>
      <c r="G48" s="320">
        <v>0</v>
      </c>
      <c r="H48" s="320">
        <v>60.000000000000014</v>
      </c>
      <c r="I48" s="320">
        <v>540</v>
      </c>
      <c r="J48" s="701" t="s">
        <v>505</v>
      </c>
      <c r="K48" s="754"/>
    </row>
    <row r="49" spans="1:11" ht="20.25" customHeight="1" x14ac:dyDescent="0.25">
      <c r="A49" s="1182"/>
      <c r="B49" s="712" t="s">
        <v>28</v>
      </c>
      <c r="C49" s="713">
        <v>10028210.000000002</v>
      </c>
      <c r="D49" s="713">
        <v>0</v>
      </c>
      <c r="E49" s="713">
        <v>14565.000000000004</v>
      </c>
      <c r="F49" s="713">
        <v>14565.000000000004</v>
      </c>
      <c r="G49" s="713">
        <v>5970.0000000000036</v>
      </c>
      <c r="H49" s="713">
        <v>271523</v>
      </c>
      <c r="I49" s="713">
        <v>7470283</v>
      </c>
      <c r="J49" s="714" t="s">
        <v>19</v>
      </c>
      <c r="K49" s="1188"/>
    </row>
    <row r="50" spans="1:11" ht="20.25" customHeight="1" x14ac:dyDescent="0.25">
      <c r="A50" s="1180" t="s">
        <v>42</v>
      </c>
      <c r="B50" s="715" t="s">
        <v>489</v>
      </c>
      <c r="C50" s="716">
        <v>1000000.0000000001</v>
      </c>
      <c r="D50" s="716">
        <v>0</v>
      </c>
      <c r="E50" s="716">
        <v>0</v>
      </c>
      <c r="F50" s="716">
        <v>0</v>
      </c>
      <c r="G50" s="716">
        <v>0</v>
      </c>
      <c r="H50" s="716">
        <v>0</v>
      </c>
      <c r="I50" s="716">
        <v>1000000.0000000001</v>
      </c>
      <c r="J50" s="717" t="s">
        <v>499</v>
      </c>
      <c r="K50" s="1187" t="s">
        <v>43</v>
      </c>
    </row>
    <row r="51" spans="1:11" ht="20.25" customHeight="1" x14ac:dyDescent="0.25">
      <c r="A51" s="1181"/>
      <c r="B51" s="329" t="s">
        <v>490</v>
      </c>
      <c r="C51" s="320">
        <v>119999.99999999999</v>
      </c>
      <c r="D51" s="320">
        <v>0</v>
      </c>
      <c r="E51" s="320">
        <v>0</v>
      </c>
      <c r="F51" s="320">
        <v>0</v>
      </c>
      <c r="G51" s="320">
        <v>0</v>
      </c>
      <c r="H51" s="320">
        <v>4800</v>
      </c>
      <c r="I51" s="320">
        <v>115200</v>
      </c>
      <c r="J51" s="701" t="s">
        <v>500</v>
      </c>
      <c r="K51" s="754"/>
    </row>
    <row r="52" spans="1:11" ht="20.25" customHeight="1" x14ac:dyDescent="0.25">
      <c r="A52" s="1181"/>
      <c r="B52" s="329" t="s">
        <v>491</v>
      </c>
      <c r="C52" s="320">
        <v>251250</v>
      </c>
      <c r="D52" s="320">
        <v>0</v>
      </c>
      <c r="E52" s="320">
        <v>0</v>
      </c>
      <c r="F52" s="320">
        <v>0</v>
      </c>
      <c r="G52" s="320">
        <v>0</v>
      </c>
      <c r="H52" s="320">
        <v>25125</v>
      </c>
      <c r="I52" s="320">
        <v>226125</v>
      </c>
      <c r="J52" s="701" t="s">
        <v>502</v>
      </c>
      <c r="K52" s="754"/>
    </row>
    <row r="53" spans="1:11" ht="20.25" customHeight="1" x14ac:dyDescent="0.25">
      <c r="A53" s="1181"/>
      <c r="B53" s="329" t="s">
        <v>492</v>
      </c>
      <c r="C53" s="320">
        <v>0</v>
      </c>
      <c r="D53" s="320">
        <v>0</v>
      </c>
      <c r="E53" s="320">
        <v>0</v>
      </c>
      <c r="F53" s="320">
        <v>0</v>
      </c>
      <c r="G53" s="320">
        <v>0</v>
      </c>
      <c r="H53" s="320">
        <v>0</v>
      </c>
      <c r="I53" s="320">
        <v>0</v>
      </c>
      <c r="J53" s="702" t="s">
        <v>501</v>
      </c>
      <c r="K53" s="754"/>
    </row>
    <row r="54" spans="1:11" ht="20.25" customHeight="1" x14ac:dyDescent="0.25">
      <c r="A54" s="1181"/>
      <c r="B54" s="329" t="s">
        <v>493</v>
      </c>
      <c r="C54" s="320">
        <v>0</v>
      </c>
      <c r="D54" s="320">
        <v>0</v>
      </c>
      <c r="E54" s="320">
        <v>0</v>
      </c>
      <c r="F54" s="320">
        <v>0</v>
      </c>
      <c r="G54" s="320">
        <v>0</v>
      </c>
      <c r="H54" s="320">
        <v>0</v>
      </c>
      <c r="I54" s="320">
        <v>0</v>
      </c>
      <c r="J54" s="329" t="s">
        <v>503</v>
      </c>
      <c r="K54" s="754"/>
    </row>
    <row r="55" spans="1:11" ht="20.25" customHeight="1" x14ac:dyDescent="0.25">
      <c r="A55" s="1181"/>
      <c r="B55" s="329" t="s">
        <v>494</v>
      </c>
      <c r="C55" s="320">
        <v>1515350</v>
      </c>
      <c r="D55" s="320">
        <v>0</v>
      </c>
      <c r="E55" s="320">
        <v>0</v>
      </c>
      <c r="F55" s="320">
        <v>0</v>
      </c>
      <c r="G55" s="320">
        <v>0</v>
      </c>
      <c r="H55" s="320">
        <v>151535</v>
      </c>
      <c r="I55" s="320">
        <v>1363815</v>
      </c>
      <c r="J55" s="701" t="s">
        <v>504</v>
      </c>
      <c r="K55" s="754"/>
    </row>
    <row r="56" spans="1:11" ht="20.25" customHeight="1" x14ac:dyDescent="0.25">
      <c r="A56" s="1181"/>
      <c r="B56" s="329" t="s">
        <v>4</v>
      </c>
      <c r="C56" s="320">
        <v>175</v>
      </c>
      <c r="D56" s="320">
        <v>0</v>
      </c>
      <c r="E56" s="320">
        <v>0</v>
      </c>
      <c r="F56" s="320">
        <v>0</v>
      </c>
      <c r="G56" s="320">
        <v>0</v>
      </c>
      <c r="H56" s="320">
        <v>18</v>
      </c>
      <c r="I56" s="320">
        <v>158</v>
      </c>
      <c r="J56" s="701" t="s">
        <v>505</v>
      </c>
      <c r="K56" s="754"/>
    </row>
    <row r="57" spans="1:11" ht="20.25" customHeight="1" x14ac:dyDescent="0.25">
      <c r="A57" s="1182"/>
      <c r="B57" s="712" t="s">
        <v>28</v>
      </c>
      <c r="C57" s="713">
        <v>2886775</v>
      </c>
      <c r="D57" s="713">
        <v>0</v>
      </c>
      <c r="E57" s="713">
        <v>0</v>
      </c>
      <c r="F57" s="713">
        <v>0</v>
      </c>
      <c r="G57" s="713">
        <v>0</v>
      </c>
      <c r="H57" s="713">
        <v>181478</v>
      </c>
      <c r="I57" s="713">
        <v>2705298</v>
      </c>
      <c r="J57" s="714" t="s">
        <v>19</v>
      </c>
      <c r="K57" s="1188"/>
    </row>
    <row r="58" spans="1:11" ht="20.25" customHeight="1" x14ac:dyDescent="0.25">
      <c r="A58" s="1180" t="s">
        <v>44</v>
      </c>
      <c r="B58" s="715" t="s">
        <v>489</v>
      </c>
      <c r="C58" s="716">
        <v>0</v>
      </c>
      <c r="D58" s="716">
        <v>0</v>
      </c>
      <c r="E58" s="716">
        <v>0</v>
      </c>
      <c r="F58" s="716">
        <v>0</v>
      </c>
      <c r="G58" s="716">
        <v>0</v>
      </c>
      <c r="H58" s="716">
        <v>0</v>
      </c>
      <c r="I58" s="716">
        <v>0</v>
      </c>
      <c r="J58" s="717" t="s">
        <v>499</v>
      </c>
      <c r="K58" s="1187" t="s">
        <v>45</v>
      </c>
    </row>
    <row r="59" spans="1:11" ht="20.25" customHeight="1" x14ac:dyDescent="0.25">
      <c r="A59" s="1181"/>
      <c r="B59" s="329" t="s">
        <v>490</v>
      </c>
      <c r="C59" s="320">
        <v>325800</v>
      </c>
      <c r="D59" s="320">
        <v>0</v>
      </c>
      <c r="E59" s="320">
        <v>0</v>
      </c>
      <c r="F59" s="320">
        <v>0</v>
      </c>
      <c r="G59" s="320">
        <v>0</v>
      </c>
      <c r="H59" s="320">
        <v>13032</v>
      </c>
      <c r="I59" s="320">
        <v>312768</v>
      </c>
      <c r="J59" s="701" t="s">
        <v>500</v>
      </c>
      <c r="K59" s="754"/>
    </row>
    <row r="60" spans="1:11" ht="20.25" customHeight="1" x14ac:dyDescent="0.25">
      <c r="A60" s="1181"/>
      <c r="B60" s="329" t="s">
        <v>491</v>
      </c>
      <c r="C60" s="320">
        <v>4750</v>
      </c>
      <c r="D60" s="320">
        <v>0</v>
      </c>
      <c r="E60" s="320">
        <v>0</v>
      </c>
      <c r="F60" s="320">
        <v>0</v>
      </c>
      <c r="G60" s="320">
        <v>0</v>
      </c>
      <c r="H60" s="320">
        <v>475</v>
      </c>
      <c r="I60" s="320">
        <v>4275</v>
      </c>
      <c r="J60" s="701" t="s">
        <v>502</v>
      </c>
      <c r="K60" s="754"/>
    </row>
    <row r="61" spans="1:11" ht="20.25" customHeight="1" x14ac:dyDescent="0.25">
      <c r="A61" s="1181"/>
      <c r="B61" s="329" t="s">
        <v>492</v>
      </c>
      <c r="C61" s="320">
        <v>0</v>
      </c>
      <c r="D61" s="320">
        <v>0</v>
      </c>
      <c r="E61" s="320">
        <v>0</v>
      </c>
      <c r="F61" s="320">
        <v>0</v>
      </c>
      <c r="G61" s="320">
        <v>0</v>
      </c>
      <c r="H61" s="320">
        <v>0</v>
      </c>
      <c r="I61" s="320">
        <v>0</v>
      </c>
      <c r="J61" s="702" t="s">
        <v>501</v>
      </c>
      <c r="K61" s="754"/>
    </row>
    <row r="62" spans="1:11" ht="20.25" customHeight="1" x14ac:dyDescent="0.25">
      <c r="A62" s="1181"/>
      <c r="B62" s="329" t="s">
        <v>493</v>
      </c>
      <c r="C62" s="320">
        <v>0</v>
      </c>
      <c r="D62" s="320">
        <v>0</v>
      </c>
      <c r="E62" s="320">
        <v>0</v>
      </c>
      <c r="F62" s="320">
        <v>0</v>
      </c>
      <c r="G62" s="320">
        <v>0</v>
      </c>
      <c r="H62" s="320">
        <v>0</v>
      </c>
      <c r="I62" s="320">
        <v>0</v>
      </c>
      <c r="J62" s="329" t="s">
        <v>503</v>
      </c>
      <c r="K62" s="754"/>
    </row>
    <row r="63" spans="1:11" ht="20.25" customHeight="1" x14ac:dyDescent="0.25">
      <c r="A63" s="1181"/>
      <c r="B63" s="329" t="s">
        <v>494</v>
      </c>
      <c r="C63" s="320">
        <v>26800</v>
      </c>
      <c r="D63" s="320">
        <v>0</v>
      </c>
      <c r="E63" s="320">
        <v>0</v>
      </c>
      <c r="F63" s="320">
        <v>0</v>
      </c>
      <c r="G63" s="320">
        <v>0</v>
      </c>
      <c r="H63" s="320">
        <v>2680.0000000000005</v>
      </c>
      <c r="I63" s="320">
        <v>24119.999999999996</v>
      </c>
      <c r="J63" s="701" t="s">
        <v>504</v>
      </c>
      <c r="K63" s="754"/>
    </row>
    <row r="64" spans="1:11" ht="20.25" customHeight="1" x14ac:dyDescent="0.25">
      <c r="A64" s="1181"/>
      <c r="B64" s="329" t="s">
        <v>4</v>
      </c>
      <c r="C64" s="320">
        <v>1650</v>
      </c>
      <c r="D64" s="320">
        <v>0</v>
      </c>
      <c r="E64" s="320">
        <v>0</v>
      </c>
      <c r="F64" s="320">
        <v>0</v>
      </c>
      <c r="G64" s="320">
        <v>0</v>
      </c>
      <c r="H64" s="320">
        <v>165</v>
      </c>
      <c r="I64" s="320">
        <v>1485</v>
      </c>
      <c r="J64" s="701" t="s">
        <v>505</v>
      </c>
      <c r="K64" s="754"/>
    </row>
    <row r="65" spans="1:11" ht="20.25" customHeight="1" x14ac:dyDescent="0.25">
      <c r="A65" s="1182"/>
      <c r="B65" s="712" t="s">
        <v>28</v>
      </c>
      <c r="C65" s="713">
        <v>359000</v>
      </c>
      <c r="D65" s="713">
        <v>0</v>
      </c>
      <c r="E65" s="713">
        <v>0</v>
      </c>
      <c r="F65" s="713">
        <v>0</v>
      </c>
      <c r="G65" s="713">
        <v>0</v>
      </c>
      <c r="H65" s="713">
        <v>16352</v>
      </c>
      <c r="I65" s="713">
        <v>342648</v>
      </c>
      <c r="J65" s="714" t="s">
        <v>19</v>
      </c>
      <c r="K65" s="1188"/>
    </row>
    <row r="66" spans="1:11" ht="15.75" x14ac:dyDescent="0.25">
      <c r="A66" s="328"/>
      <c r="B66" s="718"/>
      <c r="C66" s="650"/>
      <c r="D66" s="650"/>
      <c r="E66" s="650"/>
      <c r="F66" s="650"/>
      <c r="G66" s="650"/>
      <c r="H66" s="650"/>
      <c r="I66" s="650"/>
      <c r="J66" s="694"/>
      <c r="K66" s="693"/>
    </row>
    <row r="67" spans="1:11" ht="18.75" thickBot="1" x14ac:dyDescent="0.3">
      <c r="A67" s="725" t="s">
        <v>508</v>
      </c>
      <c r="B67" s="725"/>
      <c r="C67" s="725"/>
      <c r="D67" s="725"/>
      <c r="E67" s="725"/>
      <c r="F67" s="725"/>
      <c r="G67" s="725"/>
      <c r="H67" s="725"/>
      <c r="I67" s="725"/>
      <c r="J67" s="725"/>
      <c r="K67" s="726" t="s">
        <v>509</v>
      </c>
    </row>
    <row r="68" spans="1:11" ht="18.75" thickTop="1" x14ac:dyDescent="0.25">
      <c r="A68" s="1185" t="s">
        <v>30</v>
      </c>
      <c r="B68" s="1185" t="s">
        <v>495</v>
      </c>
      <c r="C68" s="1185" t="s">
        <v>483</v>
      </c>
      <c r="D68" s="1189" t="s">
        <v>510</v>
      </c>
      <c r="E68" s="1189"/>
      <c r="F68" s="1185" t="s">
        <v>28</v>
      </c>
      <c r="G68" s="1185" t="s">
        <v>486</v>
      </c>
      <c r="H68" s="1185" t="s">
        <v>487</v>
      </c>
      <c r="I68" s="1185" t="s">
        <v>488</v>
      </c>
      <c r="J68" s="1185" t="s">
        <v>498</v>
      </c>
      <c r="K68" s="1195" t="s">
        <v>32</v>
      </c>
    </row>
    <row r="69" spans="1:11" ht="32.25" thickBot="1" x14ac:dyDescent="0.3">
      <c r="A69" s="1186"/>
      <c r="B69" s="1186"/>
      <c r="C69" s="1186"/>
      <c r="D69" s="737" t="s">
        <v>484</v>
      </c>
      <c r="E69" s="737" t="s">
        <v>485</v>
      </c>
      <c r="F69" s="1186"/>
      <c r="G69" s="1186"/>
      <c r="H69" s="1186"/>
      <c r="I69" s="1186"/>
      <c r="J69" s="1186"/>
      <c r="K69" s="1196"/>
    </row>
    <row r="70" spans="1:11" ht="16.5" thickTop="1" x14ac:dyDescent="0.25">
      <c r="A70" s="1180" t="s">
        <v>46</v>
      </c>
      <c r="B70" s="715" t="s">
        <v>489</v>
      </c>
      <c r="C70" s="716">
        <v>0</v>
      </c>
      <c r="D70" s="716">
        <v>0</v>
      </c>
      <c r="E70" s="716">
        <v>0</v>
      </c>
      <c r="F70" s="716">
        <v>0</v>
      </c>
      <c r="G70" s="716">
        <v>0</v>
      </c>
      <c r="H70" s="716">
        <v>0</v>
      </c>
      <c r="I70" s="716">
        <v>0</v>
      </c>
      <c r="J70" s="717" t="s">
        <v>499</v>
      </c>
      <c r="K70" s="1192" t="s">
        <v>47</v>
      </c>
    </row>
    <row r="71" spans="1:11" ht="15.75" x14ac:dyDescent="0.25">
      <c r="A71" s="1181"/>
      <c r="B71" s="329" t="s">
        <v>490</v>
      </c>
      <c r="C71" s="320">
        <v>0</v>
      </c>
      <c r="D71" s="320">
        <v>0</v>
      </c>
      <c r="E71" s="320">
        <v>0</v>
      </c>
      <c r="F71" s="320">
        <v>0</v>
      </c>
      <c r="G71" s="320">
        <v>0</v>
      </c>
      <c r="H71" s="320">
        <v>0</v>
      </c>
      <c r="I71" s="320">
        <v>0</v>
      </c>
      <c r="J71" s="701" t="s">
        <v>500</v>
      </c>
      <c r="K71" s="1193"/>
    </row>
    <row r="72" spans="1:11" ht="15.75" x14ac:dyDescent="0.25">
      <c r="A72" s="1181"/>
      <c r="B72" s="329" t="s">
        <v>491</v>
      </c>
      <c r="C72" s="320">
        <v>0</v>
      </c>
      <c r="D72" s="320">
        <v>0</v>
      </c>
      <c r="E72" s="320">
        <v>0</v>
      </c>
      <c r="F72" s="320">
        <v>0</v>
      </c>
      <c r="G72" s="320">
        <v>0</v>
      </c>
      <c r="H72" s="320">
        <v>0</v>
      </c>
      <c r="I72" s="320">
        <v>0</v>
      </c>
      <c r="J72" s="701" t="s">
        <v>502</v>
      </c>
      <c r="K72" s="1193"/>
    </row>
    <row r="73" spans="1:11" ht="15.75" x14ac:dyDescent="0.25">
      <c r="A73" s="1181"/>
      <c r="B73" s="329" t="s">
        <v>492</v>
      </c>
      <c r="C73" s="320">
        <v>0</v>
      </c>
      <c r="D73" s="320">
        <v>0</v>
      </c>
      <c r="E73" s="320">
        <v>0</v>
      </c>
      <c r="F73" s="320">
        <v>0</v>
      </c>
      <c r="G73" s="320">
        <v>0</v>
      </c>
      <c r="H73" s="320">
        <v>0</v>
      </c>
      <c r="I73" s="320">
        <v>0</v>
      </c>
      <c r="J73" s="702" t="s">
        <v>501</v>
      </c>
      <c r="K73" s="1193"/>
    </row>
    <row r="74" spans="1:11" ht="15.75" x14ac:dyDescent="0.25">
      <c r="A74" s="1181"/>
      <c r="B74" s="329" t="s">
        <v>493</v>
      </c>
      <c r="C74" s="320">
        <v>0</v>
      </c>
      <c r="D74" s="320">
        <v>0</v>
      </c>
      <c r="E74" s="320">
        <v>0</v>
      </c>
      <c r="F74" s="320">
        <v>0</v>
      </c>
      <c r="G74" s="320">
        <v>0</v>
      </c>
      <c r="H74" s="320">
        <v>0</v>
      </c>
      <c r="I74" s="320">
        <v>0</v>
      </c>
      <c r="J74" s="329" t="s">
        <v>503</v>
      </c>
      <c r="K74" s="1193"/>
    </row>
    <row r="75" spans="1:11" ht="15.75" x14ac:dyDescent="0.25">
      <c r="A75" s="1181"/>
      <c r="B75" s="329" t="s">
        <v>494</v>
      </c>
      <c r="C75" s="320">
        <v>23150000</v>
      </c>
      <c r="D75" s="320">
        <v>3150000</v>
      </c>
      <c r="E75" s="320">
        <v>3050000</v>
      </c>
      <c r="F75" s="320">
        <v>6200000</v>
      </c>
      <c r="G75" s="320">
        <v>2850000</v>
      </c>
      <c r="H75" s="320">
        <v>2650000</v>
      </c>
      <c r="I75" s="320">
        <v>23850000</v>
      </c>
      <c r="J75" s="701" t="s">
        <v>504</v>
      </c>
      <c r="K75" s="1193"/>
    </row>
    <row r="76" spans="1:11" ht="15.75" x14ac:dyDescent="0.25">
      <c r="A76" s="1181"/>
      <c r="B76" s="329" t="s">
        <v>4</v>
      </c>
      <c r="C76" s="320">
        <v>0</v>
      </c>
      <c r="D76" s="320">
        <v>0</v>
      </c>
      <c r="E76" s="320">
        <v>0</v>
      </c>
      <c r="F76" s="320">
        <v>0</v>
      </c>
      <c r="G76" s="320">
        <v>0</v>
      </c>
      <c r="H76" s="320">
        <v>0</v>
      </c>
      <c r="I76" s="320">
        <v>0</v>
      </c>
      <c r="J76" s="701" t="s">
        <v>505</v>
      </c>
      <c r="K76" s="1193"/>
    </row>
    <row r="77" spans="1:11" ht="15.75" x14ac:dyDescent="0.25">
      <c r="A77" s="1182"/>
      <c r="B77" s="712" t="s">
        <v>28</v>
      </c>
      <c r="C77" s="713">
        <v>23150000</v>
      </c>
      <c r="D77" s="713">
        <v>3150000</v>
      </c>
      <c r="E77" s="713">
        <v>3050000</v>
      </c>
      <c r="F77" s="713">
        <v>6200000</v>
      </c>
      <c r="G77" s="713">
        <v>2850000</v>
      </c>
      <c r="H77" s="713">
        <v>2650000</v>
      </c>
      <c r="I77" s="713">
        <v>23850000</v>
      </c>
      <c r="J77" s="714" t="s">
        <v>19</v>
      </c>
      <c r="K77" s="1194"/>
    </row>
    <row r="78" spans="1:11" ht="15.75" x14ac:dyDescent="0.25">
      <c r="A78" s="1180" t="s">
        <v>48</v>
      </c>
      <c r="B78" s="715" t="s">
        <v>489</v>
      </c>
      <c r="C78" s="716">
        <v>2269999.9999999995</v>
      </c>
      <c r="D78" s="716">
        <v>0</v>
      </c>
      <c r="E78" s="716">
        <v>0</v>
      </c>
      <c r="F78" s="716">
        <v>0</v>
      </c>
      <c r="G78" s="716">
        <v>0</v>
      </c>
      <c r="H78" s="716">
        <v>0</v>
      </c>
      <c r="I78" s="716">
        <v>2269999.9999999995</v>
      </c>
      <c r="J78" s="717" t="s">
        <v>499</v>
      </c>
      <c r="K78" s="1187" t="s">
        <v>49</v>
      </c>
    </row>
    <row r="79" spans="1:11" ht="15.75" x14ac:dyDescent="0.25">
      <c r="A79" s="1181"/>
      <c r="B79" s="329" t="s">
        <v>490</v>
      </c>
      <c r="C79" s="320">
        <v>1321500</v>
      </c>
      <c r="D79" s="320">
        <v>0</v>
      </c>
      <c r="E79" s="320">
        <v>0</v>
      </c>
      <c r="F79" s="320">
        <v>0</v>
      </c>
      <c r="G79" s="320">
        <v>0</v>
      </c>
      <c r="H79" s="320">
        <v>52860</v>
      </c>
      <c r="I79" s="320">
        <v>1268640</v>
      </c>
      <c r="J79" s="701" t="s">
        <v>500</v>
      </c>
      <c r="K79" s="754"/>
    </row>
    <row r="80" spans="1:11" ht="15.75" x14ac:dyDescent="0.25">
      <c r="A80" s="1181"/>
      <c r="B80" s="329" t="s">
        <v>491</v>
      </c>
      <c r="C80" s="320">
        <v>67699.999999999971</v>
      </c>
      <c r="D80" s="320">
        <v>0</v>
      </c>
      <c r="E80" s="320">
        <v>0</v>
      </c>
      <c r="F80" s="320">
        <v>0</v>
      </c>
      <c r="G80" s="320">
        <v>0</v>
      </c>
      <c r="H80" s="320">
        <v>6770.0000000000009</v>
      </c>
      <c r="I80" s="320">
        <v>60929.999999999993</v>
      </c>
      <c r="J80" s="701" t="s">
        <v>502</v>
      </c>
      <c r="K80" s="754"/>
    </row>
    <row r="81" spans="1:11" ht="15.75" x14ac:dyDescent="0.25">
      <c r="A81" s="1181"/>
      <c r="B81" s="329" t="s">
        <v>492</v>
      </c>
      <c r="C81" s="320">
        <v>0</v>
      </c>
      <c r="D81" s="320">
        <v>0</v>
      </c>
      <c r="E81" s="320">
        <v>0</v>
      </c>
      <c r="F81" s="320">
        <v>0</v>
      </c>
      <c r="G81" s="320">
        <v>0</v>
      </c>
      <c r="H81" s="320">
        <v>0</v>
      </c>
      <c r="I81" s="320">
        <v>0</v>
      </c>
      <c r="J81" s="702" t="s">
        <v>501</v>
      </c>
      <c r="K81" s="754"/>
    </row>
    <row r="82" spans="1:11" ht="15.75" x14ac:dyDescent="0.25">
      <c r="A82" s="1181"/>
      <c r="B82" s="329" t="s">
        <v>493</v>
      </c>
      <c r="C82" s="320">
        <v>1839.9999999999998</v>
      </c>
      <c r="D82" s="320">
        <v>0</v>
      </c>
      <c r="E82" s="320">
        <v>0</v>
      </c>
      <c r="F82" s="320">
        <v>0</v>
      </c>
      <c r="G82" s="320">
        <v>0</v>
      </c>
      <c r="H82" s="320">
        <v>368</v>
      </c>
      <c r="I82" s="320">
        <v>1472</v>
      </c>
      <c r="J82" s="329" t="s">
        <v>503</v>
      </c>
      <c r="K82" s="754"/>
    </row>
    <row r="83" spans="1:11" ht="15.75" x14ac:dyDescent="0.25">
      <c r="A83" s="1181"/>
      <c r="B83" s="329" t="s">
        <v>494</v>
      </c>
      <c r="C83" s="320">
        <v>280549.99999999994</v>
      </c>
      <c r="D83" s="320">
        <v>0</v>
      </c>
      <c r="E83" s="320">
        <v>9599.9999999999964</v>
      </c>
      <c r="F83" s="320">
        <v>9599.9999999999964</v>
      </c>
      <c r="G83" s="320">
        <v>0</v>
      </c>
      <c r="H83" s="320">
        <v>29014.999999999993</v>
      </c>
      <c r="I83" s="320">
        <v>261135</v>
      </c>
      <c r="J83" s="701" t="s">
        <v>504</v>
      </c>
      <c r="K83" s="754"/>
    </row>
    <row r="84" spans="1:11" ht="15.75" x14ac:dyDescent="0.25">
      <c r="A84" s="1181"/>
      <c r="B84" s="329" t="s">
        <v>4</v>
      </c>
      <c r="C84" s="320">
        <v>17999.999999999993</v>
      </c>
      <c r="D84" s="320">
        <v>0</v>
      </c>
      <c r="E84" s="320">
        <v>0</v>
      </c>
      <c r="F84" s="320">
        <v>0</v>
      </c>
      <c r="G84" s="320">
        <v>0</v>
      </c>
      <c r="H84" s="320">
        <v>1799.9999999999998</v>
      </c>
      <c r="I84" s="320">
        <v>16200</v>
      </c>
      <c r="J84" s="701" t="s">
        <v>505</v>
      </c>
      <c r="K84" s="754"/>
    </row>
    <row r="85" spans="1:11" ht="15.75" x14ac:dyDescent="0.25">
      <c r="A85" s="1182"/>
      <c r="B85" s="712" t="s">
        <v>28</v>
      </c>
      <c r="C85" s="713">
        <v>3959590</v>
      </c>
      <c r="D85" s="713">
        <v>0</v>
      </c>
      <c r="E85" s="713">
        <v>9599.9999999999964</v>
      </c>
      <c r="F85" s="713">
        <v>9599.9999999999964</v>
      </c>
      <c r="G85" s="713">
        <v>0</v>
      </c>
      <c r="H85" s="713">
        <v>90813</v>
      </c>
      <c r="I85" s="713">
        <v>3878376.9999999995</v>
      </c>
      <c r="J85" s="714" t="s">
        <v>19</v>
      </c>
      <c r="K85" s="1188"/>
    </row>
    <row r="86" spans="1:11" ht="15.75" x14ac:dyDescent="0.25">
      <c r="A86" s="1180" t="s">
        <v>50</v>
      </c>
      <c r="B86" s="715" t="s">
        <v>489</v>
      </c>
      <c r="C86" s="716">
        <v>0</v>
      </c>
      <c r="D86" s="716">
        <v>0</v>
      </c>
      <c r="E86" s="716">
        <v>0</v>
      </c>
      <c r="F86" s="716">
        <v>0</v>
      </c>
      <c r="G86" s="716">
        <v>0</v>
      </c>
      <c r="H86" s="716">
        <v>0</v>
      </c>
      <c r="I86" s="716">
        <v>0</v>
      </c>
      <c r="J86" s="717" t="s">
        <v>499</v>
      </c>
      <c r="K86" s="1187" t="s">
        <v>51</v>
      </c>
    </row>
    <row r="87" spans="1:11" ht="15.75" x14ac:dyDescent="0.25">
      <c r="A87" s="1181"/>
      <c r="B87" s="329" t="s">
        <v>490</v>
      </c>
      <c r="C87" s="320">
        <v>200000</v>
      </c>
      <c r="D87" s="320">
        <v>0</v>
      </c>
      <c r="E87" s="320">
        <v>0</v>
      </c>
      <c r="F87" s="320">
        <v>0</v>
      </c>
      <c r="G87" s="320">
        <v>0</v>
      </c>
      <c r="H87" s="320">
        <v>8000.0000000000009</v>
      </c>
      <c r="I87" s="320">
        <v>192000</v>
      </c>
      <c r="J87" s="701" t="s">
        <v>500</v>
      </c>
      <c r="K87" s="754"/>
    </row>
    <row r="88" spans="1:11" ht="15.75" x14ac:dyDescent="0.25">
      <c r="A88" s="1181"/>
      <c r="B88" s="329" t="s">
        <v>491</v>
      </c>
      <c r="C88" s="320">
        <v>7499.9999999999991</v>
      </c>
      <c r="D88" s="320">
        <v>0</v>
      </c>
      <c r="E88" s="320">
        <v>119999.99999999999</v>
      </c>
      <c r="F88" s="320">
        <v>119999.99999999999</v>
      </c>
      <c r="G88" s="320">
        <v>0</v>
      </c>
      <c r="H88" s="320">
        <v>12750</v>
      </c>
      <c r="I88" s="320">
        <v>114749.99999999999</v>
      </c>
      <c r="J88" s="701" t="s">
        <v>502</v>
      </c>
      <c r="K88" s="754"/>
    </row>
    <row r="89" spans="1:11" ht="15.75" x14ac:dyDescent="0.25">
      <c r="A89" s="1181"/>
      <c r="B89" s="329" t="s">
        <v>492</v>
      </c>
      <c r="C89" s="320">
        <v>0</v>
      </c>
      <c r="D89" s="320">
        <v>0</v>
      </c>
      <c r="E89" s="320">
        <v>0</v>
      </c>
      <c r="F89" s="320">
        <v>0</v>
      </c>
      <c r="G89" s="320">
        <v>0</v>
      </c>
      <c r="H89" s="320">
        <v>0</v>
      </c>
      <c r="I89" s="320">
        <v>0</v>
      </c>
      <c r="J89" s="702" t="s">
        <v>501</v>
      </c>
      <c r="K89" s="754"/>
    </row>
    <row r="90" spans="1:11" ht="15.75" x14ac:dyDescent="0.25">
      <c r="A90" s="1181"/>
      <c r="B90" s="329" t="s">
        <v>493</v>
      </c>
      <c r="C90" s="320">
        <v>0</v>
      </c>
      <c r="D90" s="320">
        <v>0</v>
      </c>
      <c r="E90" s="320">
        <v>0</v>
      </c>
      <c r="F90" s="320">
        <v>0</v>
      </c>
      <c r="G90" s="320">
        <v>0</v>
      </c>
      <c r="H90" s="320">
        <v>0</v>
      </c>
      <c r="I90" s="320">
        <v>0</v>
      </c>
      <c r="J90" s="329" t="s">
        <v>503</v>
      </c>
      <c r="K90" s="754"/>
    </row>
    <row r="91" spans="1:11" ht="15.75" x14ac:dyDescent="0.25">
      <c r="A91" s="1181"/>
      <c r="B91" s="329" t="s">
        <v>494</v>
      </c>
      <c r="C91" s="320">
        <v>22047000</v>
      </c>
      <c r="D91" s="320">
        <v>0</v>
      </c>
      <c r="E91" s="320">
        <v>849753.00000000012</v>
      </c>
      <c r="F91" s="320">
        <v>849753.00000000012</v>
      </c>
      <c r="G91" s="320">
        <v>1149999.9999999998</v>
      </c>
      <c r="H91" s="320">
        <v>2174675</v>
      </c>
      <c r="I91" s="320">
        <v>19572078</v>
      </c>
      <c r="J91" s="701" t="s">
        <v>504</v>
      </c>
      <c r="K91" s="754"/>
    </row>
    <row r="92" spans="1:11" ht="15.75" x14ac:dyDescent="0.25">
      <c r="A92" s="1181"/>
      <c r="B92" s="329" t="s">
        <v>4</v>
      </c>
      <c r="C92" s="320">
        <v>0</v>
      </c>
      <c r="D92" s="320">
        <v>0</v>
      </c>
      <c r="E92" s="320">
        <v>0</v>
      </c>
      <c r="F92" s="320">
        <v>0</v>
      </c>
      <c r="G92" s="320">
        <v>0</v>
      </c>
      <c r="H92" s="320">
        <v>0</v>
      </c>
      <c r="I92" s="320">
        <v>0</v>
      </c>
      <c r="J92" s="701" t="s">
        <v>505</v>
      </c>
      <c r="K92" s="754"/>
    </row>
    <row r="93" spans="1:11" ht="15.75" x14ac:dyDescent="0.25">
      <c r="A93" s="1182"/>
      <c r="B93" s="712" t="s">
        <v>28</v>
      </c>
      <c r="C93" s="713">
        <v>22254500</v>
      </c>
      <c r="D93" s="713">
        <v>0</v>
      </c>
      <c r="E93" s="713">
        <v>969753.00000000012</v>
      </c>
      <c r="F93" s="713">
        <v>969753.00000000012</v>
      </c>
      <c r="G93" s="713">
        <v>1149999.9999999998</v>
      </c>
      <c r="H93" s="713">
        <v>2195425</v>
      </c>
      <c r="I93" s="713">
        <v>19878828</v>
      </c>
      <c r="J93" s="714" t="s">
        <v>19</v>
      </c>
      <c r="K93" s="1188"/>
    </row>
    <row r="94" spans="1:11" ht="15.75" x14ac:dyDescent="0.25">
      <c r="A94" s="1180" t="s">
        <v>52</v>
      </c>
      <c r="B94" s="715" t="s">
        <v>489</v>
      </c>
      <c r="C94" s="716">
        <v>0</v>
      </c>
      <c r="D94" s="716">
        <v>0</v>
      </c>
      <c r="E94" s="716">
        <v>0</v>
      </c>
      <c r="F94" s="716">
        <v>0</v>
      </c>
      <c r="G94" s="716">
        <v>0</v>
      </c>
      <c r="H94" s="716">
        <v>0</v>
      </c>
      <c r="I94" s="716">
        <v>0</v>
      </c>
      <c r="J94" s="717" t="s">
        <v>499</v>
      </c>
      <c r="K94" s="1187" t="s">
        <v>53</v>
      </c>
    </row>
    <row r="95" spans="1:11" ht="15.75" x14ac:dyDescent="0.25">
      <c r="A95" s="1181"/>
      <c r="B95" s="329" t="s">
        <v>490</v>
      </c>
      <c r="C95" s="320">
        <v>0</v>
      </c>
      <c r="D95" s="320">
        <v>0</v>
      </c>
      <c r="E95" s="320">
        <v>0</v>
      </c>
      <c r="F95" s="320">
        <v>0</v>
      </c>
      <c r="G95" s="320">
        <v>0</v>
      </c>
      <c r="H95" s="320">
        <v>0</v>
      </c>
      <c r="I95" s="320">
        <v>0</v>
      </c>
      <c r="J95" s="701" t="s">
        <v>500</v>
      </c>
      <c r="K95" s="754"/>
    </row>
    <row r="96" spans="1:11" ht="15.75" x14ac:dyDescent="0.25">
      <c r="A96" s="1181"/>
      <c r="B96" s="329" t="s">
        <v>491</v>
      </c>
      <c r="C96" s="320">
        <v>0</v>
      </c>
      <c r="D96" s="320">
        <v>0</v>
      </c>
      <c r="E96" s="320">
        <v>0</v>
      </c>
      <c r="F96" s="320">
        <v>0</v>
      </c>
      <c r="G96" s="320">
        <v>0</v>
      </c>
      <c r="H96" s="320">
        <v>0</v>
      </c>
      <c r="I96" s="320">
        <v>0</v>
      </c>
      <c r="J96" s="701" t="s">
        <v>502</v>
      </c>
      <c r="K96" s="754"/>
    </row>
    <row r="97" spans="1:11" ht="15.75" x14ac:dyDescent="0.25">
      <c r="A97" s="1181"/>
      <c r="B97" s="329" t="s">
        <v>492</v>
      </c>
      <c r="C97" s="320">
        <v>0</v>
      </c>
      <c r="D97" s="320">
        <v>0</v>
      </c>
      <c r="E97" s="320">
        <v>0</v>
      </c>
      <c r="F97" s="320">
        <v>0</v>
      </c>
      <c r="G97" s="320">
        <v>0</v>
      </c>
      <c r="H97" s="320">
        <v>0</v>
      </c>
      <c r="I97" s="320">
        <v>0</v>
      </c>
      <c r="J97" s="702" t="s">
        <v>501</v>
      </c>
      <c r="K97" s="754"/>
    </row>
    <row r="98" spans="1:11" ht="15.75" x14ac:dyDescent="0.25">
      <c r="A98" s="1181"/>
      <c r="B98" s="329" t="s">
        <v>493</v>
      </c>
      <c r="C98" s="320">
        <v>0</v>
      </c>
      <c r="D98" s="320">
        <v>0</v>
      </c>
      <c r="E98" s="320">
        <v>0</v>
      </c>
      <c r="F98" s="320">
        <v>0</v>
      </c>
      <c r="G98" s="320">
        <v>0</v>
      </c>
      <c r="H98" s="320">
        <v>0</v>
      </c>
      <c r="I98" s="320">
        <v>0</v>
      </c>
      <c r="J98" s="329" t="s">
        <v>503</v>
      </c>
      <c r="K98" s="754"/>
    </row>
    <row r="99" spans="1:11" ht="15.75" x14ac:dyDescent="0.25">
      <c r="A99" s="1181"/>
      <c r="B99" s="329" t="s">
        <v>494</v>
      </c>
      <c r="C99" s="320">
        <v>122000</v>
      </c>
      <c r="D99" s="320">
        <v>0</v>
      </c>
      <c r="E99" s="320">
        <v>0</v>
      </c>
      <c r="F99" s="320">
        <v>0</v>
      </c>
      <c r="G99" s="320">
        <v>0</v>
      </c>
      <c r="H99" s="320">
        <v>12200</v>
      </c>
      <c r="I99" s="320">
        <v>109800</v>
      </c>
      <c r="J99" s="701" t="s">
        <v>504</v>
      </c>
      <c r="K99" s="754"/>
    </row>
    <row r="100" spans="1:11" ht="15.75" x14ac:dyDescent="0.25">
      <c r="A100" s="1181"/>
      <c r="B100" s="329" t="s">
        <v>4</v>
      </c>
      <c r="C100" s="320">
        <v>0</v>
      </c>
      <c r="D100" s="320">
        <v>0</v>
      </c>
      <c r="E100" s="320">
        <v>0</v>
      </c>
      <c r="F100" s="320">
        <v>0</v>
      </c>
      <c r="G100" s="320">
        <v>0</v>
      </c>
      <c r="H100" s="320">
        <v>0</v>
      </c>
      <c r="I100" s="320">
        <v>0</v>
      </c>
      <c r="J100" s="701" t="s">
        <v>505</v>
      </c>
      <c r="K100" s="754"/>
    </row>
    <row r="101" spans="1:11" ht="15.75" x14ac:dyDescent="0.25">
      <c r="A101" s="1182"/>
      <c r="B101" s="712" t="s">
        <v>28</v>
      </c>
      <c r="C101" s="713">
        <v>122000</v>
      </c>
      <c r="D101" s="713">
        <v>0</v>
      </c>
      <c r="E101" s="713">
        <v>0</v>
      </c>
      <c r="F101" s="713">
        <v>0</v>
      </c>
      <c r="G101" s="713">
        <v>0</v>
      </c>
      <c r="H101" s="713">
        <v>12200</v>
      </c>
      <c r="I101" s="713">
        <v>109800</v>
      </c>
      <c r="J101" s="714" t="s">
        <v>19</v>
      </c>
      <c r="K101" s="1188"/>
    </row>
    <row r="102" spans="1:11" ht="15.75" x14ac:dyDescent="0.25">
      <c r="A102" s="328"/>
      <c r="B102" s="718"/>
      <c r="C102" s="650"/>
      <c r="D102" s="650"/>
      <c r="E102" s="650"/>
      <c r="F102" s="650"/>
      <c r="G102" s="650"/>
      <c r="H102" s="650"/>
      <c r="I102" s="650"/>
      <c r="J102" s="694"/>
      <c r="K102" s="693"/>
    </row>
    <row r="103" spans="1:11" ht="18.75" thickBot="1" x14ac:dyDescent="0.3">
      <c r="A103" s="725" t="s">
        <v>508</v>
      </c>
      <c r="B103" s="725"/>
      <c r="C103" s="725"/>
      <c r="D103" s="725"/>
      <c r="E103" s="725"/>
      <c r="F103" s="725"/>
      <c r="G103" s="725"/>
      <c r="H103" s="725"/>
      <c r="I103" s="725"/>
      <c r="J103" s="725"/>
      <c r="K103" s="726" t="s">
        <v>509</v>
      </c>
    </row>
    <row r="104" spans="1:11" ht="18.75" thickTop="1" x14ac:dyDescent="0.25">
      <c r="A104" s="1185" t="s">
        <v>30</v>
      </c>
      <c r="B104" s="1185" t="s">
        <v>495</v>
      </c>
      <c r="C104" s="1185" t="s">
        <v>483</v>
      </c>
      <c r="D104" s="1189" t="s">
        <v>510</v>
      </c>
      <c r="E104" s="1189"/>
      <c r="F104" s="1185" t="s">
        <v>28</v>
      </c>
      <c r="G104" s="1185" t="s">
        <v>486</v>
      </c>
      <c r="H104" s="1185" t="s">
        <v>487</v>
      </c>
      <c r="I104" s="1185" t="s">
        <v>488</v>
      </c>
      <c r="J104" s="1185" t="s">
        <v>498</v>
      </c>
      <c r="K104" s="1195" t="s">
        <v>32</v>
      </c>
    </row>
    <row r="105" spans="1:11" ht="32.25" thickBot="1" x14ac:dyDescent="0.3">
      <c r="A105" s="1186"/>
      <c r="B105" s="1186"/>
      <c r="C105" s="1186"/>
      <c r="D105" s="737" t="s">
        <v>484</v>
      </c>
      <c r="E105" s="737" t="s">
        <v>485</v>
      </c>
      <c r="F105" s="1186"/>
      <c r="G105" s="1186"/>
      <c r="H105" s="1186"/>
      <c r="I105" s="1186"/>
      <c r="J105" s="1186"/>
      <c r="K105" s="1196"/>
    </row>
    <row r="106" spans="1:11" ht="16.5" thickTop="1" x14ac:dyDescent="0.25">
      <c r="A106" s="1180" t="s">
        <v>54</v>
      </c>
      <c r="B106" s="715" t="s">
        <v>489</v>
      </c>
      <c r="C106" s="716">
        <v>0</v>
      </c>
      <c r="D106" s="716">
        <v>0</v>
      </c>
      <c r="E106" s="716">
        <v>0</v>
      </c>
      <c r="F106" s="716">
        <v>0</v>
      </c>
      <c r="G106" s="716">
        <v>0</v>
      </c>
      <c r="H106" s="716">
        <v>0</v>
      </c>
      <c r="I106" s="716">
        <v>0</v>
      </c>
      <c r="J106" s="717" t="s">
        <v>499</v>
      </c>
      <c r="K106" s="1187" t="s">
        <v>55</v>
      </c>
    </row>
    <row r="107" spans="1:11" ht="15.75" x14ac:dyDescent="0.25">
      <c r="A107" s="1181"/>
      <c r="B107" s="329" t="s">
        <v>490</v>
      </c>
      <c r="C107" s="320">
        <v>0</v>
      </c>
      <c r="D107" s="320">
        <v>0</v>
      </c>
      <c r="E107" s="320">
        <v>0</v>
      </c>
      <c r="F107" s="320">
        <v>0</v>
      </c>
      <c r="G107" s="320">
        <v>0</v>
      </c>
      <c r="H107" s="320">
        <v>0</v>
      </c>
      <c r="I107" s="320">
        <v>0</v>
      </c>
      <c r="J107" s="701" t="s">
        <v>500</v>
      </c>
      <c r="K107" s="754"/>
    </row>
    <row r="108" spans="1:11" ht="15.75" x14ac:dyDescent="0.25">
      <c r="A108" s="1181"/>
      <c r="B108" s="329" t="s">
        <v>491</v>
      </c>
      <c r="C108" s="320">
        <v>3499.9999999999982</v>
      </c>
      <c r="D108" s="320">
        <v>0</v>
      </c>
      <c r="E108" s="320">
        <v>0</v>
      </c>
      <c r="F108" s="320">
        <v>0</v>
      </c>
      <c r="G108" s="320">
        <v>0</v>
      </c>
      <c r="H108" s="320">
        <v>350</v>
      </c>
      <c r="I108" s="320">
        <v>3150</v>
      </c>
      <c r="J108" s="701" t="s">
        <v>502</v>
      </c>
      <c r="K108" s="754"/>
    </row>
    <row r="109" spans="1:11" ht="15.75" x14ac:dyDescent="0.25">
      <c r="A109" s="1181"/>
      <c r="B109" s="329" t="s">
        <v>492</v>
      </c>
      <c r="C109" s="320">
        <v>0</v>
      </c>
      <c r="D109" s="320">
        <v>0</v>
      </c>
      <c r="E109" s="320">
        <v>0</v>
      </c>
      <c r="F109" s="320">
        <v>0</v>
      </c>
      <c r="G109" s="320">
        <v>0</v>
      </c>
      <c r="H109" s="320">
        <v>0</v>
      </c>
      <c r="I109" s="320">
        <v>0</v>
      </c>
      <c r="J109" s="702" t="s">
        <v>501</v>
      </c>
      <c r="K109" s="754"/>
    </row>
    <row r="110" spans="1:11" ht="15.75" x14ac:dyDescent="0.25">
      <c r="A110" s="1181"/>
      <c r="B110" s="329" t="s">
        <v>493</v>
      </c>
      <c r="C110" s="320">
        <v>0</v>
      </c>
      <c r="D110" s="320">
        <v>0</v>
      </c>
      <c r="E110" s="320">
        <v>0</v>
      </c>
      <c r="F110" s="320">
        <v>0</v>
      </c>
      <c r="G110" s="320">
        <v>0</v>
      </c>
      <c r="H110" s="320">
        <v>0</v>
      </c>
      <c r="I110" s="320">
        <v>0</v>
      </c>
      <c r="J110" s="329" t="s">
        <v>503</v>
      </c>
      <c r="K110" s="754"/>
    </row>
    <row r="111" spans="1:11" ht="15.75" x14ac:dyDescent="0.25">
      <c r="A111" s="1181"/>
      <c r="B111" s="329" t="s">
        <v>494</v>
      </c>
      <c r="C111" s="320">
        <v>117800.00000000001</v>
      </c>
      <c r="D111" s="320">
        <v>0</v>
      </c>
      <c r="E111" s="320">
        <v>0</v>
      </c>
      <c r="F111" s="320">
        <v>0</v>
      </c>
      <c r="G111" s="320">
        <v>0</v>
      </c>
      <c r="H111" s="320">
        <v>11780</v>
      </c>
      <c r="I111" s="320">
        <v>106020.00000000001</v>
      </c>
      <c r="J111" s="701" t="s">
        <v>504</v>
      </c>
      <c r="K111" s="754"/>
    </row>
    <row r="112" spans="1:11" ht="15.75" x14ac:dyDescent="0.25">
      <c r="A112" s="1181"/>
      <c r="B112" s="329" t="s">
        <v>4</v>
      </c>
      <c r="C112" s="320">
        <v>242750</v>
      </c>
      <c r="D112" s="320">
        <v>0</v>
      </c>
      <c r="E112" s="320">
        <v>0</v>
      </c>
      <c r="F112" s="320">
        <v>0</v>
      </c>
      <c r="G112" s="320">
        <v>0</v>
      </c>
      <c r="H112" s="320">
        <v>24275.000000000007</v>
      </c>
      <c r="I112" s="320">
        <v>218475</v>
      </c>
      <c r="J112" s="701" t="s">
        <v>505</v>
      </c>
      <c r="K112" s="754"/>
    </row>
    <row r="113" spans="1:11" ht="15.75" x14ac:dyDescent="0.25">
      <c r="A113" s="1182"/>
      <c r="B113" s="712" t="s">
        <v>28</v>
      </c>
      <c r="C113" s="713">
        <v>251549.99999999994</v>
      </c>
      <c r="D113" s="713">
        <v>0</v>
      </c>
      <c r="E113" s="713">
        <v>0</v>
      </c>
      <c r="F113" s="713">
        <v>0</v>
      </c>
      <c r="G113" s="713">
        <v>0</v>
      </c>
      <c r="H113" s="713">
        <v>36405</v>
      </c>
      <c r="I113" s="713">
        <v>327644.99999999994</v>
      </c>
      <c r="J113" s="714" t="s">
        <v>19</v>
      </c>
      <c r="K113" s="1188"/>
    </row>
    <row r="114" spans="1:11" ht="15.75" x14ac:dyDescent="0.25">
      <c r="A114" s="1180" t="s">
        <v>56</v>
      </c>
      <c r="B114" s="715" t="s">
        <v>489</v>
      </c>
      <c r="C114" s="716">
        <v>0</v>
      </c>
      <c r="D114" s="716">
        <v>0</v>
      </c>
      <c r="E114" s="716">
        <v>0</v>
      </c>
      <c r="F114" s="716">
        <v>0</v>
      </c>
      <c r="G114" s="716">
        <v>0</v>
      </c>
      <c r="H114" s="716">
        <v>0</v>
      </c>
      <c r="I114" s="716">
        <v>0</v>
      </c>
      <c r="J114" s="717" t="s">
        <v>499</v>
      </c>
      <c r="K114" s="1187" t="s">
        <v>57</v>
      </c>
    </row>
    <row r="115" spans="1:11" ht="15.75" x14ac:dyDescent="0.25">
      <c r="A115" s="1181"/>
      <c r="B115" s="329" t="s">
        <v>490</v>
      </c>
      <c r="C115" s="320">
        <v>0</v>
      </c>
      <c r="D115" s="320">
        <v>0</v>
      </c>
      <c r="E115" s="320">
        <v>0</v>
      </c>
      <c r="F115" s="320">
        <v>0</v>
      </c>
      <c r="G115" s="320">
        <v>0</v>
      </c>
      <c r="H115" s="320">
        <v>0</v>
      </c>
      <c r="I115" s="320">
        <v>0</v>
      </c>
      <c r="J115" s="701" t="s">
        <v>500</v>
      </c>
      <c r="K115" s="754"/>
    </row>
    <row r="116" spans="1:11" ht="15.75" x14ac:dyDescent="0.25">
      <c r="A116" s="1181"/>
      <c r="B116" s="329" t="s">
        <v>491</v>
      </c>
      <c r="C116" s="320">
        <v>0</v>
      </c>
      <c r="D116" s="320">
        <v>0</v>
      </c>
      <c r="E116" s="320">
        <v>0</v>
      </c>
      <c r="F116" s="320">
        <v>0</v>
      </c>
      <c r="G116" s="320">
        <v>0</v>
      </c>
      <c r="H116" s="320">
        <v>0</v>
      </c>
      <c r="I116" s="320">
        <v>0</v>
      </c>
      <c r="J116" s="701" t="s">
        <v>502</v>
      </c>
      <c r="K116" s="754"/>
    </row>
    <row r="117" spans="1:11" ht="15.75" x14ac:dyDescent="0.25">
      <c r="A117" s="1181"/>
      <c r="B117" s="329" t="s">
        <v>492</v>
      </c>
      <c r="C117" s="320">
        <v>0</v>
      </c>
      <c r="D117" s="320">
        <v>0</v>
      </c>
      <c r="E117" s="320">
        <v>0</v>
      </c>
      <c r="F117" s="320">
        <v>0</v>
      </c>
      <c r="G117" s="320">
        <v>0</v>
      </c>
      <c r="H117" s="320">
        <v>0</v>
      </c>
      <c r="I117" s="320">
        <v>0</v>
      </c>
      <c r="J117" s="702" t="s">
        <v>501</v>
      </c>
      <c r="K117" s="754"/>
    </row>
    <row r="118" spans="1:11" ht="15.75" x14ac:dyDescent="0.25">
      <c r="A118" s="1181"/>
      <c r="B118" s="329" t="s">
        <v>493</v>
      </c>
      <c r="C118" s="320">
        <v>0</v>
      </c>
      <c r="D118" s="320">
        <v>0</v>
      </c>
      <c r="E118" s="320">
        <v>0</v>
      </c>
      <c r="F118" s="320">
        <v>0</v>
      </c>
      <c r="G118" s="320">
        <v>0</v>
      </c>
      <c r="H118" s="320">
        <v>0</v>
      </c>
      <c r="I118" s="320">
        <v>0</v>
      </c>
      <c r="J118" s="329" t="s">
        <v>503</v>
      </c>
      <c r="K118" s="754"/>
    </row>
    <row r="119" spans="1:11" ht="15.75" x14ac:dyDescent="0.25">
      <c r="A119" s="1181"/>
      <c r="B119" s="329" t="s">
        <v>494</v>
      </c>
      <c r="C119" s="320">
        <v>0</v>
      </c>
      <c r="D119" s="320">
        <v>0</v>
      </c>
      <c r="E119" s="320">
        <v>0</v>
      </c>
      <c r="F119" s="320">
        <v>0</v>
      </c>
      <c r="G119" s="320">
        <v>0</v>
      </c>
      <c r="H119" s="320">
        <v>0</v>
      </c>
      <c r="I119" s="320">
        <v>0</v>
      </c>
      <c r="J119" s="701" t="s">
        <v>504</v>
      </c>
      <c r="K119" s="754"/>
    </row>
    <row r="120" spans="1:11" ht="15.75" x14ac:dyDescent="0.25">
      <c r="A120" s="1181"/>
      <c r="B120" s="329" t="s">
        <v>4</v>
      </c>
      <c r="C120" s="320">
        <v>0</v>
      </c>
      <c r="D120" s="320">
        <v>0</v>
      </c>
      <c r="E120" s="320">
        <v>0</v>
      </c>
      <c r="F120" s="320">
        <v>0</v>
      </c>
      <c r="G120" s="320">
        <v>0</v>
      </c>
      <c r="H120" s="320">
        <v>0</v>
      </c>
      <c r="I120" s="320">
        <v>0</v>
      </c>
      <c r="J120" s="701" t="s">
        <v>505</v>
      </c>
      <c r="K120" s="754"/>
    </row>
    <row r="121" spans="1:11" ht="15.75" x14ac:dyDescent="0.25">
      <c r="A121" s="1182"/>
      <c r="B121" s="712" t="s">
        <v>28</v>
      </c>
      <c r="C121" s="713">
        <v>0</v>
      </c>
      <c r="D121" s="713">
        <v>0</v>
      </c>
      <c r="E121" s="713">
        <v>0</v>
      </c>
      <c r="F121" s="713">
        <v>0</v>
      </c>
      <c r="G121" s="713">
        <v>0</v>
      </c>
      <c r="H121" s="713">
        <v>0</v>
      </c>
      <c r="I121" s="713">
        <v>0</v>
      </c>
      <c r="J121" s="714" t="s">
        <v>19</v>
      </c>
      <c r="K121" s="1188"/>
    </row>
    <row r="122" spans="1:11" ht="15.75" x14ac:dyDescent="0.25">
      <c r="A122" s="1181" t="s">
        <v>58</v>
      </c>
      <c r="B122" s="710" t="s">
        <v>489</v>
      </c>
      <c r="C122" s="459">
        <v>0</v>
      </c>
      <c r="D122" s="459">
        <v>0</v>
      </c>
      <c r="E122" s="459">
        <v>0</v>
      </c>
      <c r="F122" s="459">
        <v>0</v>
      </c>
      <c r="G122" s="459">
        <v>0</v>
      </c>
      <c r="H122" s="459">
        <v>0</v>
      </c>
      <c r="I122" s="459">
        <v>0</v>
      </c>
      <c r="J122" s="711" t="s">
        <v>499</v>
      </c>
      <c r="K122" s="754" t="s">
        <v>59</v>
      </c>
    </row>
    <row r="123" spans="1:11" ht="15.75" x14ac:dyDescent="0.25">
      <c r="A123" s="1181"/>
      <c r="B123" s="329" t="s">
        <v>490</v>
      </c>
      <c r="C123" s="320">
        <v>420000</v>
      </c>
      <c r="D123" s="320">
        <v>0</v>
      </c>
      <c r="E123" s="320">
        <v>0</v>
      </c>
      <c r="F123" s="320">
        <v>0</v>
      </c>
      <c r="G123" s="320">
        <v>0</v>
      </c>
      <c r="H123" s="320">
        <v>16799.999999999996</v>
      </c>
      <c r="I123" s="320">
        <v>403200</v>
      </c>
      <c r="J123" s="701" t="s">
        <v>500</v>
      </c>
      <c r="K123" s="754"/>
    </row>
    <row r="124" spans="1:11" ht="15.75" x14ac:dyDescent="0.25">
      <c r="A124" s="1181"/>
      <c r="B124" s="329" t="s">
        <v>491</v>
      </c>
      <c r="C124" s="320">
        <v>44774.999999999993</v>
      </c>
      <c r="D124" s="320">
        <v>0</v>
      </c>
      <c r="E124" s="320">
        <v>0</v>
      </c>
      <c r="F124" s="320">
        <v>0</v>
      </c>
      <c r="G124" s="320">
        <v>0</v>
      </c>
      <c r="H124" s="320">
        <v>4478</v>
      </c>
      <c r="I124" s="320">
        <v>40297.999999999985</v>
      </c>
      <c r="J124" s="701" t="s">
        <v>502</v>
      </c>
      <c r="K124" s="754"/>
    </row>
    <row r="125" spans="1:11" ht="15.75" x14ac:dyDescent="0.25">
      <c r="A125" s="1181"/>
      <c r="B125" s="329" t="s">
        <v>492</v>
      </c>
      <c r="C125" s="320">
        <v>13000</v>
      </c>
      <c r="D125" s="320">
        <v>0</v>
      </c>
      <c r="E125" s="320">
        <v>0</v>
      </c>
      <c r="F125" s="320">
        <v>0</v>
      </c>
      <c r="G125" s="320">
        <v>0</v>
      </c>
      <c r="H125" s="320">
        <v>1299.9999999999998</v>
      </c>
      <c r="I125" s="320">
        <v>11699.999999999998</v>
      </c>
      <c r="J125" s="702" t="s">
        <v>501</v>
      </c>
      <c r="K125" s="754"/>
    </row>
    <row r="126" spans="1:11" ht="15.75" x14ac:dyDescent="0.25">
      <c r="A126" s="1181"/>
      <c r="B126" s="329" t="s">
        <v>493</v>
      </c>
      <c r="C126" s="320">
        <v>0</v>
      </c>
      <c r="D126" s="320">
        <v>0</v>
      </c>
      <c r="E126" s="320">
        <v>0</v>
      </c>
      <c r="F126" s="320">
        <v>0</v>
      </c>
      <c r="G126" s="320">
        <v>0</v>
      </c>
      <c r="H126" s="320">
        <v>0</v>
      </c>
      <c r="I126" s="320">
        <v>0</v>
      </c>
      <c r="J126" s="329" t="s">
        <v>503</v>
      </c>
      <c r="K126" s="754"/>
    </row>
    <row r="127" spans="1:11" ht="15.75" x14ac:dyDescent="0.25">
      <c r="A127" s="1181"/>
      <c r="B127" s="329" t="s">
        <v>494</v>
      </c>
      <c r="C127" s="320">
        <v>294450</v>
      </c>
      <c r="D127" s="320">
        <v>0</v>
      </c>
      <c r="E127" s="320">
        <v>18089.999999999996</v>
      </c>
      <c r="F127" s="320">
        <v>18089.999999999996</v>
      </c>
      <c r="G127" s="320">
        <v>4525</v>
      </c>
      <c r="H127" s="320">
        <v>30802</v>
      </c>
      <c r="I127" s="320">
        <v>277213.99999999994</v>
      </c>
      <c r="J127" s="701" t="s">
        <v>504</v>
      </c>
      <c r="K127" s="754"/>
    </row>
    <row r="128" spans="1:11" ht="15.75" x14ac:dyDescent="0.25">
      <c r="A128" s="1181"/>
      <c r="B128" s="329" t="s">
        <v>4</v>
      </c>
      <c r="C128" s="320">
        <v>60550</v>
      </c>
      <c r="D128" s="320">
        <v>0</v>
      </c>
      <c r="E128" s="320">
        <v>2729.9999999999991</v>
      </c>
      <c r="F128" s="320">
        <v>2729.9999999999991</v>
      </c>
      <c r="G128" s="320">
        <v>725.00000000000011</v>
      </c>
      <c r="H128" s="320">
        <v>6257</v>
      </c>
      <c r="I128" s="320">
        <v>56300.999999999993</v>
      </c>
      <c r="J128" s="701" t="s">
        <v>505</v>
      </c>
      <c r="K128" s="754"/>
    </row>
    <row r="129" spans="1:11" ht="16.5" thickBot="1" x14ac:dyDescent="0.3">
      <c r="A129" s="1181"/>
      <c r="B129" s="703" t="s">
        <v>28</v>
      </c>
      <c r="C129" s="704">
        <v>832775.00000000012</v>
      </c>
      <c r="D129" s="704">
        <v>0</v>
      </c>
      <c r="E129" s="704">
        <v>20820.000000000007</v>
      </c>
      <c r="F129" s="704">
        <v>20820.000000000007</v>
      </c>
      <c r="G129" s="704">
        <v>5250</v>
      </c>
      <c r="H129" s="704">
        <v>59637</v>
      </c>
      <c r="I129" s="704">
        <v>788713.00000000012</v>
      </c>
      <c r="J129" s="705" t="s">
        <v>19</v>
      </c>
      <c r="K129" s="754"/>
    </row>
    <row r="130" spans="1:11" ht="16.5" thickTop="1" x14ac:dyDescent="0.25">
      <c r="A130" s="1183" t="s">
        <v>497</v>
      </c>
      <c r="B130" s="706" t="s">
        <v>489</v>
      </c>
      <c r="C130" s="319">
        <v>7450000.0000000037</v>
      </c>
      <c r="D130" s="319">
        <v>0</v>
      </c>
      <c r="E130" s="319">
        <v>0</v>
      </c>
      <c r="F130" s="319">
        <v>0</v>
      </c>
      <c r="G130" s="319">
        <v>0</v>
      </c>
      <c r="H130" s="319">
        <v>0</v>
      </c>
      <c r="I130" s="319">
        <v>7450000.0000000037</v>
      </c>
      <c r="J130" s="707" t="s">
        <v>499</v>
      </c>
      <c r="K130" s="1190" t="s">
        <v>19</v>
      </c>
    </row>
    <row r="131" spans="1:11" ht="15.75" x14ac:dyDescent="0.25">
      <c r="A131" s="1181"/>
      <c r="B131" s="329" t="s">
        <v>490</v>
      </c>
      <c r="C131" s="320">
        <v>16095800.000000019</v>
      </c>
      <c r="D131" s="320">
        <v>0</v>
      </c>
      <c r="E131" s="320">
        <v>9499.9999999999945</v>
      </c>
      <c r="F131" s="320">
        <v>9499.9999999999945</v>
      </c>
      <c r="G131" s="320">
        <v>0</v>
      </c>
      <c r="H131" s="320">
        <v>644211.99999999988</v>
      </c>
      <c r="I131" s="320">
        <v>15461088.000000004</v>
      </c>
      <c r="J131" s="701" t="s">
        <v>500</v>
      </c>
      <c r="K131" s="754"/>
    </row>
    <row r="132" spans="1:11" ht="15.75" x14ac:dyDescent="0.25">
      <c r="A132" s="1181"/>
      <c r="B132" s="329" t="s">
        <v>491</v>
      </c>
      <c r="C132" s="320">
        <v>1233524.9999999995</v>
      </c>
      <c r="D132" s="320">
        <v>2999.9999999999982</v>
      </c>
      <c r="E132" s="320">
        <v>158230</v>
      </c>
      <c r="F132" s="320">
        <v>161230.00000000038</v>
      </c>
      <c r="G132" s="320">
        <v>13635.000000000005</v>
      </c>
      <c r="H132" s="320">
        <v>138114</v>
      </c>
      <c r="I132" s="320">
        <v>1243010.0000000005</v>
      </c>
      <c r="J132" s="701" t="s">
        <v>502</v>
      </c>
      <c r="K132" s="754"/>
    </row>
    <row r="133" spans="1:11" ht="15.75" x14ac:dyDescent="0.25">
      <c r="A133" s="1181"/>
      <c r="B133" s="329" t="s">
        <v>492</v>
      </c>
      <c r="C133" s="320">
        <v>232700.00000000015</v>
      </c>
      <c r="D133" s="320">
        <v>0</v>
      </c>
      <c r="E133" s="320">
        <v>0</v>
      </c>
      <c r="F133" s="320">
        <v>0</v>
      </c>
      <c r="G133" s="320">
        <v>0</v>
      </c>
      <c r="H133" s="320">
        <v>23270.000000000007</v>
      </c>
      <c r="I133" s="320">
        <v>209429.99999999991</v>
      </c>
      <c r="J133" s="702" t="s">
        <v>501</v>
      </c>
      <c r="K133" s="754"/>
    </row>
    <row r="134" spans="1:11" ht="15.75" x14ac:dyDescent="0.25">
      <c r="A134" s="1181"/>
      <c r="B134" s="329" t="s">
        <v>493</v>
      </c>
      <c r="C134" s="320">
        <v>139034.99999999983</v>
      </c>
      <c r="D134" s="320">
        <v>0</v>
      </c>
      <c r="E134" s="320">
        <v>934.9999999999992</v>
      </c>
      <c r="F134" s="320">
        <v>934.9999999999992</v>
      </c>
      <c r="G134" s="320">
        <v>234.99999999999989</v>
      </c>
      <c r="H134" s="320">
        <v>27947.000000000007</v>
      </c>
      <c r="I134" s="320">
        <v>111788.00000000003</v>
      </c>
      <c r="J134" s="329" t="s">
        <v>503</v>
      </c>
      <c r="K134" s="754"/>
    </row>
    <row r="135" spans="1:11" ht="15.75" x14ac:dyDescent="0.25">
      <c r="A135" s="1181"/>
      <c r="B135" s="329" t="s">
        <v>494</v>
      </c>
      <c r="C135" s="320">
        <v>52372780.000000045</v>
      </c>
      <c r="D135" s="320">
        <v>3151500.0000000009</v>
      </c>
      <c r="E135" s="320">
        <v>4015197</v>
      </c>
      <c r="F135" s="320">
        <v>7166697.0000000028</v>
      </c>
      <c r="G135" s="320">
        <v>4027089.9999999963</v>
      </c>
      <c r="H135" s="320">
        <v>5551240.9999999981</v>
      </c>
      <c r="I135" s="320">
        <v>49961152.000000089</v>
      </c>
      <c r="J135" s="701" t="s">
        <v>504</v>
      </c>
      <c r="K135" s="754"/>
    </row>
    <row r="136" spans="1:11" ht="15.75" x14ac:dyDescent="0.25">
      <c r="A136" s="1181"/>
      <c r="B136" s="329" t="s">
        <v>4</v>
      </c>
      <c r="C136" s="320">
        <v>1052229.9999999998</v>
      </c>
      <c r="D136" s="320">
        <v>0</v>
      </c>
      <c r="E136" s="320">
        <v>14784.999999999984</v>
      </c>
      <c r="F136" s="320">
        <v>14784.999999999984</v>
      </c>
      <c r="G136" s="320">
        <v>3116.9999999999977</v>
      </c>
      <c r="H136" s="320">
        <v>106397.99999999991</v>
      </c>
      <c r="I136" s="320">
        <v>957514</v>
      </c>
      <c r="J136" s="701" t="s">
        <v>505</v>
      </c>
      <c r="K136" s="754"/>
    </row>
    <row r="137" spans="1:11" ht="16.5" thickBot="1" x14ac:dyDescent="0.3">
      <c r="A137" s="1184"/>
      <c r="B137" s="708" t="s">
        <v>28</v>
      </c>
      <c r="C137" s="323">
        <v>80758170.00000003</v>
      </c>
      <c r="D137" s="323">
        <v>3154500.0000000037</v>
      </c>
      <c r="E137" s="323">
        <v>4198647.0000000037</v>
      </c>
      <c r="F137" s="323">
        <v>7353147.0000000084</v>
      </c>
      <c r="G137" s="323">
        <v>4044077.0000000037</v>
      </c>
      <c r="H137" s="323">
        <v>6491180</v>
      </c>
      <c r="I137" s="323">
        <v>75393978.99999994</v>
      </c>
      <c r="J137" s="709" t="s">
        <v>19</v>
      </c>
      <c r="K137" s="1191"/>
    </row>
    <row r="138" spans="1:11" ht="15.75" thickTop="1" x14ac:dyDescent="0.25"/>
  </sheetData>
  <mergeCells count="73">
    <mergeCell ref="H104:H105"/>
    <mergeCell ref="I104:I105"/>
    <mergeCell ref="J104:J105"/>
    <mergeCell ref="K104:K105"/>
    <mergeCell ref="B104:B105"/>
    <mergeCell ref="C104:C105"/>
    <mergeCell ref="D104:E104"/>
    <mergeCell ref="F104:F105"/>
    <mergeCell ref="G104:G105"/>
    <mergeCell ref="K40:K41"/>
    <mergeCell ref="A68:A69"/>
    <mergeCell ref="B68:B69"/>
    <mergeCell ref="C68:C69"/>
    <mergeCell ref="D68:E68"/>
    <mergeCell ref="F68:F69"/>
    <mergeCell ref="G68:G69"/>
    <mergeCell ref="H68:H69"/>
    <mergeCell ref="I68:I69"/>
    <mergeCell ref="J68:J69"/>
    <mergeCell ref="K68:K69"/>
    <mergeCell ref="G4:G5"/>
    <mergeCell ref="H4:H5"/>
    <mergeCell ref="I4:I5"/>
    <mergeCell ref="J4:J5"/>
    <mergeCell ref="K4:K5"/>
    <mergeCell ref="D4:E4"/>
    <mergeCell ref="C4:C5"/>
    <mergeCell ref="B4:B5"/>
    <mergeCell ref="A4:A5"/>
    <mergeCell ref="F4:F5"/>
    <mergeCell ref="A2:K2"/>
    <mergeCell ref="K130:K137"/>
    <mergeCell ref="A1:K1"/>
    <mergeCell ref="A3:J3"/>
    <mergeCell ref="K86:K93"/>
    <mergeCell ref="K94:K101"/>
    <mergeCell ref="K106:K113"/>
    <mergeCell ref="K114:K121"/>
    <mergeCell ref="K122:K129"/>
    <mergeCell ref="K50:K57"/>
    <mergeCell ref="K58:K65"/>
    <mergeCell ref="K70:K77"/>
    <mergeCell ref="K78:K85"/>
    <mergeCell ref="A42:A49"/>
    <mergeCell ref="K6:K13"/>
    <mergeCell ref="K14:K21"/>
    <mergeCell ref="K22:K29"/>
    <mergeCell ref="K30:K37"/>
    <mergeCell ref="K42:K49"/>
    <mergeCell ref="A6:A13"/>
    <mergeCell ref="A14:A21"/>
    <mergeCell ref="A22:A29"/>
    <mergeCell ref="A30:A37"/>
    <mergeCell ref="A40:A41"/>
    <mergeCell ref="B40:B41"/>
    <mergeCell ref="C40:C41"/>
    <mergeCell ref="D40:E40"/>
    <mergeCell ref="F40:F41"/>
    <mergeCell ref="G40:G41"/>
    <mergeCell ref="H40:H41"/>
    <mergeCell ref="I40:I41"/>
    <mergeCell ref="J40:J41"/>
    <mergeCell ref="A106:A113"/>
    <mergeCell ref="A114:A121"/>
    <mergeCell ref="A122:A129"/>
    <mergeCell ref="A130:A137"/>
    <mergeCell ref="A50:A57"/>
    <mergeCell ref="A58:A65"/>
    <mergeCell ref="A70:A77"/>
    <mergeCell ref="A78:A85"/>
    <mergeCell ref="A86:A93"/>
    <mergeCell ref="A94:A101"/>
    <mergeCell ref="A104:A105"/>
  </mergeCells>
  <pageMargins left="0.7" right="0.7" top="0.75" bottom="0.75" header="0.3" footer="0.3"/>
  <pageSetup paperSize="9" scale="85" firstPageNumber="50" orientation="landscape" useFirstPageNumber="1" verticalDpi="0" r:id="rId1"/>
  <headerFooter>
    <oddFooter>&amp;C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3"/>
  <sheetViews>
    <sheetView rightToLeft="1" view="pageBreakPreview" zoomScaleSheetLayoutView="100" workbookViewId="0">
      <selection activeCell="C17" sqref="C17"/>
    </sheetView>
  </sheetViews>
  <sheetFormatPr defaultRowHeight="15" x14ac:dyDescent="0.25"/>
  <cols>
    <col min="1" max="1" width="14.5703125" style="44" customWidth="1"/>
    <col min="2" max="8" width="14.42578125" style="44" customWidth="1"/>
    <col min="9" max="16384" width="9.140625" style="44"/>
  </cols>
  <sheetData>
    <row r="1" spans="1:10" ht="18.75" x14ac:dyDescent="0.3">
      <c r="A1" s="770" t="s">
        <v>429</v>
      </c>
      <c r="B1" s="770"/>
      <c r="C1" s="770"/>
      <c r="D1" s="770"/>
      <c r="E1" s="770"/>
      <c r="F1" s="770"/>
      <c r="G1" s="770"/>
      <c r="H1" s="770"/>
      <c r="I1" s="43"/>
    </row>
    <row r="2" spans="1:10" ht="18.75" x14ac:dyDescent="0.3">
      <c r="A2" s="771" t="s">
        <v>430</v>
      </c>
      <c r="B2" s="771"/>
      <c r="C2" s="771"/>
      <c r="D2" s="771"/>
      <c r="E2" s="771"/>
      <c r="F2" s="771"/>
      <c r="G2" s="771"/>
      <c r="H2" s="771"/>
      <c r="I2" s="45"/>
    </row>
    <row r="3" spans="1:10" ht="19.5" thickBot="1" x14ac:dyDescent="0.35">
      <c r="A3" s="772" t="s">
        <v>359</v>
      </c>
      <c r="B3" s="772"/>
      <c r="C3" s="772"/>
      <c r="D3" s="772"/>
      <c r="E3" s="772"/>
      <c r="F3" s="772"/>
      <c r="G3" s="772"/>
      <c r="H3" s="535" t="s">
        <v>70</v>
      </c>
      <c r="I3" s="46"/>
    </row>
    <row r="4" spans="1:10" ht="19.5" thickTop="1" x14ac:dyDescent="0.3">
      <c r="A4" s="773" t="s">
        <v>30</v>
      </c>
      <c r="B4" s="776" t="s">
        <v>61</v>
      </c>
      <c r="C4" s="776"/>
      <c r="D4" s="776"/>
      <c r="E4" s="776"/>
      <c r="F4" s="776"/>
      <c r="G4" s="777" t="s">
        <v>28</v>
      </c>
      <c r="H4" s="777" t="s">
        <v>32</v>
      </c>
      <c r="I4" s="46"/>
    </row>
    <row r="5" spans="1:10" ht="15.75" x14ac:dyDescent="0.25">
      <c r="A5" s="774"/>
      <c r="B5" s="47" t="s">
        <v>71</v>
      </c>
      <c r="C5" s="48" t="s">
        <v>66</v>
      </c>
      <c r="D5" s="48" t="s">
        <v>67</v>
      </c>
      <c r="E5" s="48" t="s">
        <v>68</v>
      </c>
      <c r="F5" s="544" t="s">
        <v>72</v>
      </c>
      <c r="G5" s="778"/>
      <c r="H5" s="778"/>
      <c r="I5" s="49"/>
    </row>
    <row r="6" spans="1:10" ht="16.5" thickBot="1" x14ac:dyDescent="0.3">
      <c r="A6" s="775"/>
      <c r="B6" s="526" t="s">
        <v>65</v>
      </c>
      <c r="C6" s="527"/>
      <c r="D6" s="527"/>
      <c r="E6" s="527"/>
      <c r="F6" s="526" t="s">
        <v>69</v>
      </c>
      <c r="G6" s="526" t="s">
        <v>19</v>
      </c>
      <c r="H6" s="779"/>
      <c r="I6" s="49"/>
    </row>
    <row r="7" spans="1:10" ht="16.5" thickTop="1" x14ac:dyDescent="0.25">
      <c r="A7" s="657" t="s">
        <v>482</v>
      </c>
      <c r="B7" s="52">
        <v>1</v>
      </c>
      <c r="C7" s="52">
        <v>11</v>
      </c>
      <c r="D7" s="52">
        <v>13</v>
      </c>
      <c r="E7" s="52">
        <v>6</v>
      </c>
      <c r="F7" s="52">
        <v>16</v>
      </c>
      <c r="G7" s="52">
        <f t="shared" ref="G7:G21" si="0">SUM(B7:F7)</f>
        <v>47</v>
      </c>
      <c r="H7" s="699" t="s">
        <v>496</v>
      </c>
      <c r="I7" s="49"/>
    </row>
    <row r="8" spans="1:10" ht="18" customHeight="1" x14ac:dyDescent="0.25">
      <c r="A8" s="51" t="s">
        <v>34</v>
      </c>
      <c r="B8" s="52">
        <v>23</v>
      </c>
      <c r="C8" s="52">
        <v>15</v>
      </c>
      <c r="D8" s="52">
        <v>2</v>
      </c>
      <c r="E8" s="52">
        <v>1</v>
      </c>
      <c r="F8" s="52">
        <v>0</v>
      </c>
      <c r="G8" s="52">
        <f t="shared" si="0"/>
        <v>41</v>
      </c>
      <c r="H8" s="337" t="s">
        <v>35</v>
      </c>
      <c r="I8" s="50"/>
      <c r="J8" s="50"/>
    </row>
    <row r="9" spans="1:10" ht="18" customHeight="1" x14ac:dyDescent="0.25">
      <c r="A9" s="51" t="s">
        <v>36</v>
      </c>
      <c r="B9" s="52">
        <v>1</v>
      </c>
      <c r="C9" s="52">
        <v>1</v>
      </c>
      <c r="D9" s="52">
        <v>1</v>
      </c>
      <c r="E9" s="52">
        <v>1</v>
      </c>
      <c r="F9" s="52">
        <v>1</v>
      </c>
      <c r="G9" s="52">
        <f t="shared" si="0"/>
        <v>5</v>
      </c>
      <c r="H9" s="337" t="s">
        <v>37</v>
      </c>
      <c r="I9" s="50"/>
      <c r="J9" s="50"/>
    </row>
    <row r="10" spans="1:10" ht="18" customHeight="1" x14ac:dyDescent="0.25">
      <c r="A10" s="51" t="s">
        <v>416</v>
      </c>
      <c r="B10" s="52">
        <v>0</v>
      </c>
      <c r="C10" s="52">
        <v>0</v>
      </c>
      <c r="D10" s="52">
        <v>0</v>
      </c>
      <c r="E10" s="52">
        <v>1</v>
      </c>
      <c r="F10" s="52">
        <v>1</v>
      </c>
      <c r="G10" s="52">
        <f t="shared" si="0"/>
        <v>2</v>
      </c>
      <c r="H10" s="337" t="s">
        <v>417</v>
      </c>
      <c r="I10" s="50"/>
      <c r="J10" s="50"/>
    </row>
    <row r="11" spans="1:10" ht="18" customHeight="1" x14ac:dyDescent="0.25">
      <c r="A11" s="51" t="s">
        <v>38</v>
      </c>
      <c r="B11" s="52">
        <v>43</v>
      </c>
      <c r="C11" s="52">
        <v>72</v>
      </c>
      <c r="D11" s="52">
        <v>19</v>
      </c>
      <c r="E11" s="52">
        <v>117</v>
      </c>
      <c r="F11" s="52">
        <v>167</v>
      </c>
      <c r="G11" s="52">
        <f t="shared" si="0"/>
        <v>418</v>
      </c>
      <c r="H11" s="337" t="s">
        <v>39</v>
      </c>
      <c r="I11" s="50"/>
      <c r="J11" s="50"/>
    </row>
    <row r="12" spans="1:10" ht="18" customHeight="1" x14ac:dyDescent="0.25">
      <c r="A12" s="51" t="s">
        <v>40</v>
      </c>
      <c r="B12" s="52">
        <v>10</v>
      </c>
      <c r="C12" s="52">
        <v>15</v>
      </c>
      <c r="D12" s="52">
        <v>20</v>
      </c>
      <c r="E12" s="52">
        <v>19</v>
      </c>
      <c r="F12" s="52">
        <v>30</v>
      </c>
      <c r="G12" s="52">
        <f t="shared" si="0"/>
        <v>94</v>
      </c>
      <c r="H12" s="337" t="s">
        <v>41</v>
      </c>
      <c r="I12" s="50"/>
      <c r="J12" s="50"/>
    </row>
    <row r="13" spans="1:10" ht="18" customHeight="1" x14ac:dyDescent="0.25">
      <c r="A13" s="51" t="s">
        <v>42</v>
      </c>
      <c r="B13" s="52">
        <v>15</v>
      </c>
      <c r="C13" s="52">
        <v>1</v>
      </c>
      <c r="D13" s="52">
        <v>2</v>
      </c>
      <c r="E13" s="52">
        <v>0</v>
      </c>
      <c r="F13" s="52">
        <v>0</v>
      </c>
      <c r="G13" s="52">
        <f t="shared" si="0"/>
        <v>18</v>
      </c>
      <c r="H13" s="337" t="s">
        <v>43</v>
      </c>
      <c r="I13" s="50"/>
      <c r="J13" s="50"/>
    </row>
    <row r="14" spans="1:10" ht="18" customHeight="1" x14ac:dyDescent="0.25">
      <c r="A14" s="51" t="s">
        <v>44</v>
      </c>
      <c r="B14" s="52">
        <v>5</v>
      </c>
      <c r="C14" s="52">
        <v>3</v>
      </c>
      <c r="D14" s="52">
        <v>2</v>
      </c>
      <c r="E14" s="52">
        <v>1</v>
      </c>
      <c r="F14" s="52">
        <v>1</v>
      </c>
      <c r="G14" s="52">
        <f t="shared" si="0"/>
        <v>12</v>
      </c>
      <c r="H14" s="337" t="s">
        <v>45</v>
      </c>
      <c r="I14" s="50"/>
      <c r="J14" s="50"/>
    </row>
    <row r="15" spans="1:10" ht="18" customHeight="1" x14ac:dyDescent="0.25">
      <c r="A15" s="51" t="s">
        <v>46</v>
      </c>
      <c r="B15" s="52">
        <v>0</v>
      </c>
      <c r="C15" s="52">
        <v>3</v>
      </c>
      <c r="D15" s="52">
        <v>2</v>
      </c>
      <c r="E15" s="52">
        <v>1</v>
      </c>
      <c r="F15" s="52">
        <v>6</v>
      </c>
      <c r="G15" s="52">
        <f t="shared" si="0"/>
        <v>12</v>
      </c>
      <c r="H15" s="337" t="s">
        <v>47</v>
      </c>
      <c r="I15" s="50"/>
      <c r="J15" s="50"/>
    </row>
    <row r="16" spans="1:10" ht="18" customHeight="1" x14ac:dyDescent="0.25">
      <c r="A16" s="51" t="s">
        <v>48</v>
      </c>
      <c r="B16" s="52">
        <v>4</v>
      </c>
      <c r="C16" s="52">
        <v>2</v>
      </c>
      <c r="D16" s="52">
        <v>7</v>
      </c>
      <c r="E16" s="52">
        <v>6</v>
      </c>
      <c r="F16" s="52">
        <v>10</v>
      </c>
      <c r="G16" s="52">
        <f t="shared" si="0"/>
        <v>29</v>
      </c>
      <c r="H16" s="337" t="s">
        <v>49</v>
      </c>
      <c r="I16" s="50"/>
      <c r="J16" s="50"/>
    </row>
    <row r="17" spans="1:10" ht="18" customHeight="1" x14ac:dyDescent="0.25">
      <c r="A17" s="51" t="s">
        <v>50</v>
      </c>
      <c r="B17" s="52">
        <v>5</v>
      </c>
      <c r="C17" s="52">
        <v>4</v>
      </c>
      <c r="D17" s="52">
        <v>3</v>
      </c>
      <c r="E17" s="52">
        <v>1</v>
      </c>
      <c r="F17" s="52">
        <v>3</v>
      </c>
      <c r="G17" s="52">
        <f t="shared" si="0"/>
        <v>16</v>
      </c>
      <c r="H17" s="337" t="s">
        <v>51</v>
      </c>
      <c r="I17" s="50"/>
      <c r="J17" s="50"/>
    </row>
    <row r="18" spans="1:10" ht="18" customHeight="1" x14ac:dyDescent="0.25">
      <c r="A18" s="51" t="s">
        <v>52</v>
      </c>
      <c r="B18" s="52">
        <v>1</v>
      </c>
      <c r="C18" s="52">
        <v>3</v>
      </c>
      <c r="D18" s="52">
        <v>1</v>
      </c>
      <c r="E18" s="52">
        <v>0</v>
      </c>
      <c r="F18" s="52">
        <v>2</v>
      </c>
      <c r="G18" s="52">
        <f t="shared" si="0"/>
        <v>7</v>
      </c>
      <c r="H18" s="337" t="s">
        <v>53</v>
      </c>
      <c r="I18" s="50"/>
      <c r="J18" s="50"/>
    </row>
    <row r="19" spans="1:10" ht="18" customHeight="1" x14ac:dyDescent="0.25">
      <c r="A19" s="51" t="s">
        <v>54</v>
      </c>
      <c r="B19" s="52">
        <v>2</v>
      </c>
      <c r="C19" s="52">
        <v>10</v>
      </c>
      <c r="D19" s="52">
        <v>3</v>
      </c>
      <c r="E19" s="52">
        <v>1</v>
      </c>
      <c r="F19" s="52">
        <v>11</v>
      </c>
      <c r="G19" s="52">
        <f t="shared" si="0"/>
        <v>27</v>
      </c>
      <c r="H19" s="337" t="s">
        <v>55</v>
      </c>
      <c r="I19" s="50"/>
      <c r="J19" s="50"/>
    </row>
    <row r="20" spans="1:10" ht="18" customHeight="1" x14ac:dyDescent="0.25">
      <c r="A20" s="51" t="s">
        <v>56</v>
      </c>
      <c r="B20" s="52">
        <v>3</v>
      </c>
      <c r="C20" s="52">
        <v>1</v>
      </c>
      <c r="D20" s="52">
        <v>0</v>
      </c>
      <c r="E20" s="52">
        <v>1</v>
      </c>
      <c r="F20" s="52">
        <v>0</v>
      </c>
      <c r="G20" s="52">
        <f t="shared" si="0"/>
        <v>5</v>
      </c>
      <c r="H20" s="337" t="s">
        <v>57</v>
      </c>
      <c r="I20" s="50"/>
      <c r="J20" s="50"/>
    </row>
    <row r="21" spans="1:10" ht="18" customHeight="1" thickBot="1" x14ac:dyDescent="0.3">
      <c r="A21" s="53" t="s">
        <v>58</v>
      </c>
      <c r="B21" s="54">
        <v>13</v>
      </c>
      <c r="C21" s="54">
        <v>13</v>
      </c>
      <c r="D21" s="54">
        <v>4</v>
      </c>
      <c r="E21" s="54">
        <v>2</v>
      </c>
      <c r="F21" s="54">
        <v>6</v>
      </c>
      <c r="G21" s="54">
        <f t="shared" si="0"/>
        <v>38</v>
      </c>
      <c r="H21" s="338" t="s">
        <v>59</v>
      </c>
      <c r="I21" s="50"/>
      <c r="J21" s="50"/>
    </row>
    <row r="22" spans="1:10" ht="18" customHeight="1" thickTop="1" thickBot="1" x14ac:dyDescent="0.3">
      <c r="A22" s="55" t="s">
        <v>28</v>
      </c>
      <c r="B22" s="56">
        <f>SUM(B7:B21)</f>
        <v>126</v>
      </c>
      <c r="C22" s="56">
        <f t="shared" ref="C22:G22" si="1">SUM(C7:C21)</f>
        <v>154</v>
      </c>
      <c r="D22" s="56">
        <f t="shared" si="1"/>
        <v>79</v>
      </c>
      <c r="E22" s="56">
        <f t="shared" si="1"/>
        <v>158</v>
      </c>
      <c r="F22" s="56">
        <f t="shared" si="1"/>
        <v>254</v>
      </c>
      <c r="G22" s="56">
        <f t="shared" si="1"/>
        <v>771</v>
      </c>
      <c r="H22" s="339" t="s">
        <v>19</v>
      </c>
    </row>
    <row r="23" spans="1:10" ht="15.75" thickTop="1" x14ac:dyDescent="0.25"/>
  </sheetData>
  <mergeCells count="7">
    <mergeCell ref="A1:H1"/>
    <mergeCell ref="A2:H2"/>
    <mergeCell ref="A3:G3"/>
    <mergeCell ref="A4:A6"/>
    <mergeCell ref="B4:F4"/>
    <mergeCell ref="G4:G5"/>
    <mergeCell ref="H4:H6"/>
  </mergeCells>
  <printOptions horizontalCentered="1"/>
  <pageMargins left="1" right="1" top="1.5" bottom="1" header="1.5" footer="1"/>
  <pageSetup paperSize="9" scale="98" firstPageNumber="10" orientation="landscape" useFirstPageNumber="1" horizontalDpi="300" verticalDpi="300" r:id="rId1"/>
  <headerFooter>
    <oddFooter>&amp;C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15"/>
  <sheetViews>
    <sheetView rightToLeft="1" view="pageBreakPreview" zoomScaleSheetLayoutView="100" workbookViewId="0">
      <selection activeCell="C17" sqref="C17"/>
    </sheetView>
  </sheetViews>
  <sheetFormatPr defaultRowHeight="15" x14ac:dyDescent="0.25"/>
  <cols>
    <col min="1" max="1" width="19.42578125" style="58" customWidth="1"/>
    <col min="2" max="2" width="9.7109375" style="58" customWidth="1"/>
    <col min="3" max="3" width="11.28515625" style="58" customWidth="1"/>
    <col min="4" max="4" width="12.42578125" style="58" customWidth="1"/>
    <col min="5" max="5" width="7.85546875" style="58" customWidth="1"/>
    <col min="6" max="6" width="10.85546875" style="58" customWidth="1"/>
    <col min="7" max="7" width="9.28515625" style="58" customWidth="1"/>
    <col min="8" max="8" width="8" style="58" customWidth="1"/>
    <col min="9" max="9" width="8.5703125" style="58" customWidth="1"/>
    <col min="10" max="10" width="24.140625" style="58" customWidth="1"/>
    <col min="11" max="16384" width="9.140625" style="58"/>
  </cols>
  <sheetData>
    <row r="1" spans="1:12" ht="21.95" customHeight="1" x14ac:dyDescent="0.3">
      <c r="A1" s="784" t="s">
        <v>431</v>
      </c>
      <c r="B1" s="784"/>
      <c r="C1" s="784"/>
      <c r="D1" s="784"/>
      <c r="E1" s="784"/>
      <c r="F1" s="784"/>
      <c r="G1" s="784"/>
      <c r="H1" s="784"/>
      <c r="I1" s="784"/>
      <c r="J1" s="784"/>
      <c r="K1" s="57"/>
      <c r="L1" s="57"/>
    </row>
    <row r="2" spans="1:12" ht="21.95" customHeight="1" x14ac:dyDescent="0.3">
      <c r="A2" s="782" t="s">
        <v>432</v>
      </c>
      <c r="B2" s="782"/>
      <c r="C2" s="782"/>
      <c r="D2" s="782"/>
      <c r="E2" s="782"/>
      <c r="F2" s="782"/>
      <c r="G2" s="782"/>
      <c r="H2" s="782"/>
      <c r="I2" s="782"/>
      <c r="J2" s="782"/>
      <c r="K2" s="59"/>
      <c r="L2" s="59"/>
    </row>
    <row r="3" spans="1:12" ht="20.25" customHeight="1" thickBot="1" x14ac:dyDescent="0.35">
      <c r="A3" s="785" t="s">
        <v>367</v>
      </c>
      <c r="B3" s="785"/>
      <c r="C3" s="785"/>
      <c r="D3" s="785"/>
      <c r="E3" s="785"/>
      <c r="F3" s="785"/>
      <c r="G3" s="785"/>
      <c r="H3" s="785"/>
      <c r="I3" s="785"/>
      <c r="J3" s="545" t="s">
        <v>73</v>
      </c>
      <c r="K3" s="59"/>
      <c r="L3" s="59"/>
    </row>
    <row r="4" spans="1:12" ht="16.5" customHeight="1" thickTop="1" x14ac:dyDescent="0.25">
      <c r="A4" s="781" t="s">
        <v>0</v>
      </c>
      <c r="B4" s="781" t="s">
        <v>74</v>
      </c>
      <c r="C4" s="781"/>
      <c r="D4" s="781"/>
      <c r="E4" s="781"/>
      <c r="F4" s="781" t="s">
        <v>75</v>
      </c>
      <c r="G4" s="781"/>
      <c r="H4" s="781"/>
      <c r="I4" s="781"/>
      <c r="J4" s="781" t="s">
        <v>9</v>
      </c>
    </row>
    <row r="5" spans="1:12" ht="17.25" customHeight="1" x14ac:dyDescent="0.25">
      <c r="A5" s="782"/>
      <c r="B5" s="780" t="s">
        <v>76</v>
      </c>
      <c r="C5" s="780"/>
      <c r="D5" s="780"/>
      <c r="E5" s="780"/>
      <c r="F5" s="780" t="s">
        <v>77</v>
      </c>
      <c r="G5" s="780"/>
      <c r="H5" s="780"/>
      <c r="I5" s="780"/>
      <c r="J5" s="782"/>
    </row>
    <row r="6" spans="1:12" ht="18" customHeight="1" x14ac:dyDescent="0.25">
      <c r="A6" s="782"/>
      <c r="B6" s="60" t="s">
        <v>345</v>
      </c>
      <c r="C6" s="60" t="s">
        <v>344</v>
      </c>
      <c r="D6" s="60" t="s">
        <v>343</v>
      </c>
      <c r="E6" s="60" t="s">
        <v>28</v>
      </c>
      <c r="F6" s="60" t="s">
        <v>81</v>
      </c>
      <c r="G6" s="60" t="s">
        <v>82</v>
      </c>
      <c r="H6" s="60" t="s">
        <v>4</v>
      </c>
      <c r="I6" s="60" t="s">
        <v>28</v>
      </c>
      <c r="J6" s="782"/>
    </row>
    <row r="7" spans="1:12" ht="46.5" customHeight="1" thickBot="1" x14ac:dyDescent="0.3">
      <c r="A7" s="783"/>
      <c r="B7" s="60" t="s">
        <v>83</v>
      </c>
      <c r="C7" s="60" t="s">
        <v>342</v>
      </c>
      <c r="D7" s="61" t="s">
        <v>85</v>
      </c>
      <c r="E7" s="60" t="s">
        <v>19</v>
      </c>
      <c r="F7" s="60" t="s">
        <v>86</v>
      </c>
      <c r="G7" s="60" t="s">
        <v>87</v>
      </c>
      <c r="H7" s="60" t="s">
        <v>27</v>
      </c>
      <c r="I7" s="60" t="s">
        <v>19</v>
      </c>
      <c r="J7" s="783"/>
    </row>
    <row r="8" spans="1:12" ht="36" customHeight="1" thickTop="1" x14ac:dyDescent="0.25">
      <c r="A8" s="340" t="s">
        <v>20</v>
      </c>
      <c r="B8" s="62">
        <v>31</v>
      </c>
      <c r="C8" s="62">
        <v>0</v>
      </c>
      <c r="D8" s="62">
        <v>2</v>
      </c>
      <c r="E8" s="62">
        <f>SUM(B8:D8)</f>
        <v>33</v>
      </c>
      <c r="F8" s="62">
        <v>26</v>
      </c>
      <c r="G8" s="62">
        <v>4</v>
      </c>
      <c r="H8" s="62">
        <v>3</v>
      </c>
      <c r="I8" s="62">
        <f t="shared" ref="I8:I13" si="0">SUM(F8:H8)</f>
        <v>33</v>
      </c>
      <c r="J8" s="63" t="s">
        <v>21</v>
      </c>
    </row>
    <row r="9" spans="1:12" ht="21.95" customHeight="1" x14ac:dyDescent="0.25">
      <c r="A9" s="64" t="s">
        <v>1</v>
      </c>
      <c r="B9" s="65">
        <v>165</v>
      </c>
      <c r="C9" s="65">
        <v>0</v>
      </c>
      <c r="D9" s="65">
        <v>19</v>
      </c>
      <c r="E9" s="65">
        <f t="shared" ref="E9:E13" si="1">SUM(B9:D9)</f>
        <v>184</v>
      </c>
      <c r="F9" s="65">
        <v>139</v>
      </c>
      <c r="G9" s="65">
        <v>12</v>
      </c>
      <c r="H9" s="65">
        <v>33</v>
      </c>
      <c r="I9" s="65">
        <f t="shared" si="0"/>
        <v>184</v>
      </c>
      <c r="J9" s="66" t="s">
        <v>22</v>
      </c>
    </row>
    <row r="10" spans="1:12" ht="35.25" customHeight="1" x14ac:dyDescent="0.25">
      <c r="A10" s="64" t="s">
        <v>23</v>
      </c>
      <c r="B10" s="65">
        <v>0</v>
      </c>
      <c r="C10" s="65">
        <v>0</v>
      </c>
      <c r="D10" s="65">
        <v>0</v>
      </c>
      <c r="E10" s="65">
        <f t="shared" si="1"/>
        <v>0</v>
      </c>
      <c r="F10" s="65">
        <v>0</v>
      </c>
      <c r="G10" s="65">
        <v>0</v>
      </c>
      <c r="H10" s="65">
        <v>0</v>
      </c>
      <c r="I10" s="65">
        <f t="shared" si="0"/>
        <v>0</v>
      </c>
      <c r="J10" s="66" t="s">
        <v>24</v>
      </c>
    </row>
    <row r="11" spans="1:12" ht="21.95" customHeight="1" x14ac:dyDescent="0.25">
      <c r="A11" s="64" t="s">
        <v>2</v>
      </c>
      <c r="B11" s="65">
        <v>185</v>
      </c>
      <c r="C11" s="65">
        <v>0</v>
      </c>
      <c r="D11" s="65">
        <v>358</v>
      </c>
      <c r="E11" s="65">
        <f t="shared" si="1"/>
        <v>543</v>
      </c>
      <c r="F11" s="65">
        <v>81</v>
      </c>
      <c r="G11" s="65">
        <v>462</v>
      </c>
      <c r="H11" s="65">
        <v>0</v>
      </c>
      <c r="I11" s="65">
        <f t="shared" si="0"/>
        <v>543</v>
      </c>
      <c r="J11" s="66" t="s">
        <v>25</v>
      </c>
    </row>
    <row r="12" spans="1:12" ht="21.95" customHeight="1" x14ac:dyDescent="0.25">
      <c r="A12" s="64" t="s">
        <v>3</v>
      </c>
      <c r="B12" s="65">
        <v>4</v>
      </c>
      <c r="C12" s="65">
        <v>0</v>
      </c>
      <c r="D12" s="65">
        <v>1</v>
      </c>
      <c r="E12" s="65">
        <f t="shared" si="1"/>
        <v>5</v>
      </c>
      <c r="F12" s="65">
        <v>2</v>
      </c>
      <c r="G12" s="65">
        <v>3</v>
      </c>
      <c r="H12" s="65">
        <v>0</v>
      </c>
      <c r="I12" s="65">
        <f t="shared" si="0"/>
        <v>5</v>
      </c>
      <c r="J12" s="66" t="s">
        <v>26</v>
      </c>
    </row>
    <row r="13" spans="1:12" ht="21.95" customHeight="1" thickBot="1" x14ac:dyDescent="0.3">
      <c r="A13" s="67" t="s">
        <v>4</v>
      </c>
      <c r="B13" s="68">
        <v>4</v>
      </c>
      <c r="C13" s="68">
        <v>0</v>
      </c>
      <c r="D13" s="68">
        <v>2</v>
      </c>
      <c r="E13" s="68">
        <f t="shared" si="1"/>
        <v>6</v>
      </c>
      <c r="F13" s="68">
        <v>5</v>
      </c>
      <c r="G13" s="68">
        <v>1</v>
      </c>
      <c r="H13" s="68">
        <v>0</v>
      </c>
      <c r="I13" s="68">
        <f t="shared" si="0"/>
        <v>6</v>
      </c>
      <c r="J13" s="69" t="s">
        <v>27</v>
      </c>
    </row>
    <row r="14" spans="1:12" ht="21.95" customHeight="1" thickTop="1" thickBot="1" x14ac:dyDescent="0.3">
      <c r="A14" s="70" t="s">
        <v>28</v>
      </c>
      <c r="B14" s="71">
        <f t="shared" ref="B14:I14" si="2">SUM(B8:B13)</f>
        <v>389</v>
      </c>
      <c r="C14" s="71">
        <f t="shared" si="2"/>
        <v>0</v>
      </c>
      <c r="D14" s="71">
        <f t="shared" si="2"/>
        <v>382</v>
      </c>
      <c r="E14" s="71">
        <f t="shared" si="2"/>
        <v>771</v>
      </c>
      <c r="F14" s="71">
        <f t="shared" si="2"/>
        <v>253</v>
      </c>
      <c r="G14" s="71">
        <f t="shared" si="2"/>
        <v>482</v>
      </c>
      <c r="H14" s="71">
        <f t="shared" si="2"/>
        <v>36</v>
      </c>
      <c r="I14" s="71">
        <f t="shared" si="2"/>
        <v>771</v>
      </c>
      <c r="J14" s="72" t="s">
        <v>19</v>
      </c>
    </row>
    <row r="15" spans="1:12" ht="15.75" thickTop="1" x14ac:dyDescent="0.25"/>
  </sheetData>
  <mergeCells count="9">
    <mergeCell ref="B5:E5"/>
    <mergeCell ref="F5:I5"/>
    <mergeCell ref="A4:A7"/>
    <mergeCell ref="J4:J7"/>
    <mergeCell ref="A1:J1"/>
    <mergeCell ref="A2:J2"/>
    <mergeCell ref="A3:I3"/>
    <mergeCell ref="B4:E4"/>
    <mergeCell ref="F4:I4"/>
  </mergeCells>
  <printOptions horizontalCentered="1"/>
  <pageMargins left="1" right="1" top="1.5" bottom="1" header="1.5" footer="1"/>
  <pageSetup paperSize="9" firstPageNumber="11" orientation="landscape" useFirstPageNumber="1" horizontalDpi="300" verticalDpi="300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4"/>
  <sheetViews>
    <sheetView rightToLeft="1" view="pageBreakPreview" zoomScaleSheetLayoutView="100" workbookViewId="0">
      <selection activeCell="C17" sqref="C17"/>
    </sheetView>
  </sheetViews>
  <sheetFormatPr defaultRowHeight="15" x14ac:dyDescent="0.25"/>
  <cols>
    <col min="1" max="1" width="10.85546875" style="73" customWidth="1"/>
    <col min="2" max="2" width="8.7109375" style="73" customWidth="1"/>
    <col min="3" max="3" width="11" style="73" customWidth="1"/>
    <col min="4" max="4" width="12.140625" style="73" customWidth="1"/>
    <col min="5" max="5" width="8.7109375" style="73" customWidth="1"/>
    <col min="6" max="6" width="11.5703125" style="73" customWidth="1"/>
    <col min="7" max="9" width="8.7109375" style="73" customWidth="1"/>
    <col min="10" max="10" width="15.42578125" style="81" customWidth="1"/>
    <col min="11" max="16384" width="9.140625" style="73"/>
  </cols>
  <sheetData>
    <row r="1" spans="1:10" ht="15.75" x14ac:dyDescent="0.25">
      <c r="A1" s="793" t="s">
        <v>433</v>
      </c>
      <c r="B1" s="793"/>
      <c r="C1" s="793"/>
      <c r="D1" s="793"/>
      <c r="E1" s="793"/>
      <c r="F1" s="793"/>
      <c r="G1" s="793"/>
      <c r="H1" s="793"/>
      <c r="I1" s="793"/>
      <c r="J1" s="793"/>
    </row>
    <row r="2" spans="1:10" ht="16.5" customHeight="1" x14ac:dyDescent="0.25">
      <c r="A2" s="794" t="s">
        <v>434</v>
      </c>
      <c r="B2" s="794"/>
      <c r="C2" s="794"/>
      <c r="D2" s="794"/>
      <c r="E2" s="794"/>
      <c r="F2" s="794"/>
      <c r="G2" s="794"/>
      <c r="H2" s="794"/>
      <c r="I2" s="794"/>
      <c r="J2" s="794"/>
    </row>
    <row r="3" spans="1:10" ht="16.5" thickBot="1" x14ac:dyDescent="0.3">
      <c r="A3" s="795" t="s">
        <v>360</v>
      </c>
      <c r="B3" s="795"/>
      <c r="C3" s="795"/>
      <c r="D3" s="795"/>
      <c r="E3" s="795"/>
      <c r="F3" s="795"/>
      <c r="G3" s="795"/>
      <c r="H3" s="795"/>
      <c r="I3" s="795"/>
      <c r="J3" s="546" t="s">
        <v>88</v>
      </c>
    </row>
    <row r="4" spans="1:10" ht="16.5" thickTop="1" x14ac:dyDescent="0.25">
      <c r="A4" s="787" t="s">
        <v>30</v>
      </c>
      <c r="B4" s="787" t="s">
        <v>74</v>
      </c>
      <c r="C4" s="787"/>
      <c r="D4" s="787"/>
      <c r="E4" s="787"/>
      <c r="F4" s="787" t="s">
        <v>75</v>
      </c>
      <c r="G4" s="787"/>
      <c r="H4" s="787"/>
      <c r="I4" s="787"/>
      <c r="J4" s="790" t="s">
        <v>32</v>
      </c>
    </row>
    <row r="5" spans="1:10" ht="15.75" x14ac:dyDescent="0.25">
      <c r="A5" s="788"/>
      <c r="B5" s="786" t="s">
        <v>76</v>
      </c>
      <c r="C5" s="786"/>
      <c r="D5" s="786"/>
      <c r="E5" s="786"/>
      <c r="F5" s="786" t="s">
        <v>77</v>
      </c>
      <c r="G5" s="786"/>
      <c r="H5" s="786"/>
      <c r="I5" s="786"/>
      <c r="J5" s="791"/>
    </row>
    <row r="6" spans="1:10" ht="22.5" customHeight="1" x14ac:dyDescent="0.25">
      <c r="A6" s="788"/>
      <c r="B6" s="471" t="s">
        <v>78</v>
      </c>
      <c r="C6" s="471" t="s">
        <v>79</v>
      </c>
      <c r="D6" s="472" t="s">
        <v>80</v>
      </c>
      <c r="E6" s="472" t="s">
        <v>28</v>
      </c>
      <c r="F6" s="74" t="s">
        <v>81</v>
      </c>
      <c r="G6" s="74" t="s">
        <v>82</v>
      </c>
      <c r="H6" s="74" t="s">
        <v>89</v>
      </c>
      <c r="I6" s="75" t="s">
        <v>90</v>
      </c>
      <c r="J6" s="791"/>
    </row>
    <row r="7" spans="1:10" ht="51.75" customHeight="1" thickBot="1" x14ac:dyDescent="0.3">
      <c r="A7" s="789"/>
      <c r="B7" s="77" t="s">
        <v>83</v>
      </c>
      <c r="C7" s="77" t="s">
        <v>84</v>
      </c>
      <c r="D7" s="528" t="s">
        <v>85</v>
      </c>
      <c r="E7" s="77" t="s">
        <v>19</v>
      </c>
      <c r="F7" s="77" t="s">
        <v>86</v>
      </c>
      <c r="G7" s="77" t="s">
        <v>87</v>
      </c>
      <c r="H7" s="77" t="s">
        <v>27</v>
      </c>
      <c r="I7" s="77" t="s">
        <v>19</v>
      </c>
      <c r="J7" s="792"/>
    </row>
    <row r="8" spans="1:10" ht="18.75" customHeight="1" thickTop="1" x14ac:dyDescent="0.25">
      <c r="A8" s="688" t="s">
        <v>482</v>
      </c>
      <c r="B8" s="76">
        <v>37</v>
      </c>
      <c r="C8" s="76">
        <v>0</v>
      </c>
      <c r="D8" s="76">
        <v>10</v>
      </c>
      <c r="E8" s="76">
        <f t="shared" ref="E8:E22" si="0">SUM(B8:D8)</f>
        <v>47</v>
      </c>
      <c r="F8" s="76">
        <v>10</v>
      </c>
      <c r="G8" s="76">
        <v>37</v>
      </c>
      <c r="H8" s="76">
        <v>0</v>
      </c>
      <c r="I8" s="76">
        <f>SUM(F8:H8)</f>
        <v>47</v>
      </c>
      <c r="J8" s="700" t="s">
        <v>496</v>
      </c>
    </row>
    <row r="9" spans="1:10" ht="18.75" customHeight="1" x14ac:dyDescent="0.25">
      <c r="A9" s="610" t="s">
        <v>34</v>
      </c>
      <c r="B9" s="76">
        <v>3</v>
      </c>
      <c r="C9" s="76">
        <v>0</v>
      </c>
      <c r="D9" s="76">
        <v>38</v>
      </c>
      <c r="E9" s="76">
        <f t="shared" si="0"/>
        <v>41</v>
      </c>
      <c r="F9" s="76">
        <v>3</v>
      </c>
      <c r="G9" s="76">
        <v>26</v>
      </c>
      <c r="H9" s="76">
        <v>12</v>
      </c>
      <c r="I9" s="76">
        <f>SUM(F9:H9)</f>
        <v>41</v>
      </c>
      <c r="J9" s="341" t="s">
        <v>35</v>
      </c>
    </row>
    <row r="10" spans="1:10" ht="18.75" customHeight="1" x14ac:dyDescent="0.25">
      <c r="A10" s="610" t="s">
        <v>36</v>
      </c>
      <c r="B10" s="76">
        <v>3</v>
      </c>
      <c r="C10" s="76">
        <v>0</v>
      </c>
      <c r="D10" s="76">
        <v>2</v>
      </c>
      <c r="E10" s="76">
        <f t="shared" si="0"/>
        <v>5</v>
      </c>
      <c r="F10" s="76">
        <v>1</v>
      </c>
      <c r="G10" s="76">
        <v>4</v>
      </c>
      <c r="H10" s="76">
        <v>0</v>
      </c>
      <c r="I10" s="76">
        <f>SUM(F10:H10)</f>
        <v>5</v>
      </c>
      <c r="J10" s="341" t="s">
        <v>37</v>
      </c>
    </row>
    <row r="11" spans="1:10" ht="18.75" customHeight="1" x14ac:dyDescent="0.25">
      <c r="A11" s="610" t="s">
        <v>416</v>
      </c>
      <c r="B11" s="76">
        <v>2</v>
      </c>
      <c r="C11" s="76">
        <v>0</v>
      </c>
      <c r="D11" s="76">
        <v>0</v>
      </c>
      <c r="E11" s="76">
        <f t="shared" si="0"/>
        <v>2</v>
      </c>
      <c r="F11" s="76">
        <v>2</v>
      </c>
      <c r="G11" s="76">
        <v>0</v>
      </c>
      <c r="H11" s="76">
        <v>0</v>
      </c>
      <c r="I11" s="76">
        <f>SUM(F11:H11)</f>
        <v>2</v>
      </c>
      <c r="J11" s="337" t="s">
        <v>417</v>
      </c>
    </row>
    <row r="12" spans="1:10" ht="18.75" customHeight="1" x14ac:dyDescent="0.25">
      <c r="A12" s="610" t="s">
        <v>38</v>
      </c>
      <c r="B12" s="76">
        <v>200</v>
      </c>
      <c r="C12" s="76">
        <v>0</v>
      </c>
      <c r="D12" s="76">
        <v>218</v>
      </c>
      <c r="E12" s="76">
        <f t="shared" si="0"/>
        <v>418</v>
      </c>
      <c r="F12" s="76">
        <v>145</v>
      </c>
      <c r="G12" s="76">
        <v>260</v>
      </c>
      <c r="H12" s="76">
        <v>13</v>
      </c>
      <c r="I12" s="76">
        <f t="shared" ref="I12:I22" si="1">SUM(F12:H12)</f>
        <v>418</v>
      </c>
      <c r="J12" s="341" t="s">
        <v>39</v>
      </c>
    </row>
    <row r="13" spans="1:10" ht="18.75" customHeight="1" x14ac:dyDescent="0.25">
      <c r="A13" s="610" t="s">
        <v>40</v>
      </c>
      <c r="B13" s="76">
        <v>4</v>
      </c>
      <c r="C13" s="76">
        <v>0</v>
      </c>
      <c r="D13" s="76">
        <v>90</v>
      </c>
      <c r="E13" s="76">
        <f t="shared" si="0"/>
        <v>94</v>
      </c>
      <c r="F13" s="76">
        <v>23</v>
      </c>
      <c r="G13" s="76">
        <v>71</v>
      </c>
      <c r="H13" s="76">
        <v>0</v>
      </c>
      <c r="I13" s="76">
        <f t="shared" si="1"/>
        <v>94</v>
      </c>
      <c r="J13" s="341" t="s">
        <v>41</v>
      </c>
    </row>
    <row r="14" spans="1:10" ht="18.75" customHeight="1" x14ac:dyDescent="0.25">
      <c r="A14" s="610" t="s">
        <v>42</v>
      </c>
      <c r="B14" s="76">
        <v>16</v>
      </c>
      <c r="C14" s="76">
        <v>0</v>
      </c>
      <c r="D14" s="76">
        <v>2</v>
      </c>
      <c r="E14" s="76">
        <f t="shared" si="0"/>
        <v>18</v>
      </c>
      <c r="F14" s="76">
        <v>6</v>
      </c>
      <c r="G14" s="76">
        <v>6</v>
      </c>
      <c r="H14" s="76">
        <v>6</v>
      </c>
      <c r="I14" s="76">
        <f t="shared" si="1"/>
        <v>18</v>
      </c>
      <c r="J14" s="341" t="s">
        <v>43</v>
      </c>
    </row>
    <row r="15" spans="1:10" ht="18.75" customHeight="1" x14ac:dyDescent="0.25">
      <c r="A15" s="610" t="s">
        <v>44</v>
      </c>
      <c r="B15" s="76">
        <v>12</v>
      </c>
      <c r="C15" s="76">
        <v>0</v>
      </c>
      <c r="D15" s="76">
        <v>0</v>
      </c>
      <c r="E15" s="76">
        <f t="shared" si="0"/>
        <v>12</v>
      </c>
      <c r="F15" s="76">
        <v>7</v>
      </c>
      <c r="G15" s="76">
        <v>5</v>
      </c>
      <c r="H15" s="76">
        <v>0</v>
      </c>
      <c r="I15" s="76">
        <f t="shared" si="1"/>
        <v>12</v>
      </c>
      <c r="J15" s="341" t="s">
        <v>45</v>
      </c>
    </row>
    <row r="16" spans="1:10" ht="18.75" customHeight="1" x14ac:dyDescent="0.25">
      <c r="A16" s="610" t="s">
        <v>46</v>
      </c>
      <c r="B16" s="76">
        <v>8</v>
      </c>
      <c r="C16" s="76">
        <v>0</v>
      </c>
      <c r="D16" s="76">
        <v>4</v>
      </c>
      <c r="E16" s="76">
        <f t="shared" si="0"/>
        <v>12</v>
      </c>
      <c r="F16" s="76">
        <v>5</v>
      </c>
      <c r="G16" s="76">
        <v>7</v>
      </c>
      <c r="H16" s="76">
        <v>0</v>
      </c>
      <c r="I16" s="76">
        <f t="shared" si="1"/>
        <v>12</v>
      </c>
      <c r="J16" s="341" t="s">
        <v>47</v>
      </c>
    </row>
    <row r="17" spans="1:10" ht="18.75" customHeight="1" x14ac:dyDescent="0.25">
      <c r="A17" s="610" t="s">
        <v>48</v>
      </c>
      <c r="B17" s="76">
        <v>23</v>
      </c>
      <c r="C17" s="76">
        <v>0</v>
      </c>
      <c r="D17" s="76">
        <v>6</v>
      </c>
      <c r="E17" s="76">
        <f t="shared" si="0"/>
        <v>29</v>
      </c>
      <c r="F17" s="76">
        <v>14</v>
      </c>
      <c r="G17" s="76">
        <v>15</v>
      </c>
      <c r="H17" s="76">
        <v>0</v>
      </c>
      <c r="I17" s="76">
        <f t="shared" si="1"/>
        <v>29</v>
      </c>
      <c r="J17" s="341" t="s">
        <v>49</v>
      </c>
    </row>
    <row r="18" spans="1:10" ht="18.75" customHeight="1" x14ac:dyDescent="0.25">
      <c r="A18" s="610" t="s">
        <v>50</v>
      </c>
      <c r="B18" s="76">
        <v>7</v>
      </c>
      <c r="C18" s="76">
        <v>0</v>
      </c>
      <c r="D18" s="76">
        <v>9</v>
      </c>
      <c r="E18" s="76">
        <f t="shared" si="0"/>
        <v>16</v>
      </c>
      <c r="F18" s="76">
        <v>2</v>
      </c>
      <c r="G18" s="76">
        <v>11</v>
      </c>
      <c r="H18" s="76">
        <v>3</v>
      </c>
      <c r="I18" s="76">
        <f t="shared" si="1"/>
        <v>16</v>
      </c>
      <c r="J18" s="341" t="s">
        <v>51</v>
      </c>
    </row>
    <row r="19" spans="1:10" ht="18.75" customHeight="1" x14ac:dyDescent="0.25">
      <c r="A19" s="610" t="s">
        <v>52</v>
      </c>
      <c r="B19" s="76">
        <v>6</v>
      </c>
      <c r="C19" s="76">
        <v>0</v>
      </c>
      <c r="D19" s="76">
        <v>1</v>
      </c>
      <c r="E19" s="76">
        <f t="shared" si="0"/>
        <v>7</v>
      </c>
      <c r="F19" s="76">
        <v>2</v>
      </c>
      <c r="G19" s="76">
        <v>5</v>
      </c>
      <c r="H19" s="76">
        <v>0</v>
      </c>
      <c r="I19" s="76">
        <f t="shared" si="1"/>
        <v>7</v>
      </c>
      <c r="J19" s="341" t="s">
        <v>53</v>
      </c>
    </row>
    <row r="20" spans="1:10" ht="18.75" customHeight="1" x14ac:dyDescent="0.25">
      <c r="A20" s="610" t="s">
        <v>54</v>
      </c>
      <c r="B20" s="76">
        <v>25</v>
      </c>
      <c r="C20" s="76">
        <v>0</v>
      </c>
      <c r="D20" s="76">
        <v>2</v>
      </c>
      <c r="E20" s="76">
        <f t="shared" si="0"/>
        <v>27</v>
      </c>
      <c r="F20" s="76">
        <v>2</v>
      </c>
      <c r="G20" s="76">
        <v>23</v>
      </c>
      <c r="H20" s="76">
        <v>2</v>
      </c>
      <c r="I20" s="76">
        <f t="shared" si="1"/>
        <v>27</v>
      </c>
      <c r="J20" s="341" t="s">
        <v>55</v>
      </c>
    </row>
    <row r="21" spans="1:10" ht="18.75" customHeight="1" x14ac:dyDescent="0.25">
      <c r="A21" s="610" t="s">
        <v>56</v>
      </c>
      <c r="B21" s="76">
        <v>5</v>
      </c>
      <c r="C21" s="76">
        <v>0</v>
      </c>
      <c r="D21" s="76">
        <v>0</v>
      </c>
      <c r="E21" s="76">
        <f t="shared" si="0"/>
        <v>5</v>
      </c>
      <c r="F21" s="76">
        <v>5</v>
      </c>
      <c r="G21" s="76">
        <v>0</v>
      </c>
      <c r="H21" s="76">
        <v>0</v>
      </c>
      <c r="I21" s="76">
        <f t="shared" si="1"/>
        <v>5</v>
      </c>
      <c r="J21" s="341" t="s">
        <v>57</v>
      </c>
    </row>
    <row r="22" spans="1:10" ht="18.75" customHeight="1" thickBot="1" x14ac:dyDescent="0.3">
      <c r="A22" s="611" t="s">
        <v>58</v>
      </c>
      <c r="B22" s="78">
        <v>38</v>
      </c>
      <c r="C22" s="78">
        <v>0</v>
      </c>
      <c r="D22" s="78">
        <v>0</v>
      </c>
      <c r="E22" s="78">
        <f t="shared" si="0"/>
        <v>38</v>
      </c>
      <c r="F22" s="78">
        <v>26</v>
      </c>
      <c r="G22" s="78">
        <v>12</v>
      </c>
      <c r="H22" s="78">
        <v>0</v>
      </c>
      <c r="I22" s="78">
        <f t="shared" si="1"/>
        <v>38</v>
      </c>
      <c r="J22" s="342" t="s">
        <v>59</v>
      </c>
    </row>
    <row r="23" spans="1:10" ht="18.75" customHeight="1" thickTop="1" thickBot="1" x14ac:dyDescent="0.3">
      <c r="A23" s="612" t="s">
        <v>28</v>
      </c>
      <c r="B23" s="79">
        <f>SUM(B8:B22)</f>
        <v>389</v>
      </c>
      <c r="C23" s="79">
        <f t="shared" ref="C23:I23" si="2">SUM(C8:C22)</f>
        <v>0</v>
      </c>
      <c r="D23" s="79">
        <f t="shared" si="2"/>
        <v>382</v>
      </c>
      <c r="E23" s="79">
        <f t="shared" si="2"/>
        <v>771</v>
      </c>
      <c r="F23" s="79">
        <f t="shared" si="2"/>
        <v>253</v>
      </c>
      <c r="G23" s="79">
        <f t="shared" si="2"/>
        <v>482</v>
      </c>
      <c r="H23" s="79">
        <f t="shared" si="2"/>
        <v>36</v>
      </c>
      <c r="I23" s="79">
        <f t="shared" si="2"/>
        <v>771</v>
      </c>
      <c r="J23" s="343" t="s">
        <v>19</v>
      </c>
    </row>
    <row r="24" spans="1:10" ht="18.75" customHeight="1" thickTop="1" x14ac:dyDescent="0.25">
      <c r="A24" s="80"/>
    </row>
  </sheetData>
  <mergeCells count="9">
    <mergeCell ref="B5:E5"/>
    <mergeCell ref="F5:I5"/>
    <mergeCell ref="A4:A7"/>
    <mergeCell ref="J4:J7"/>
    <mergeCell ref="A1:J1"/>
    <mergeCell ref="A2:J2"/>
    <mergeCell ref="A3:I3"/>
    <mergeCell ref="B4:E4"/>
    <mergeCell ref="F4:I4"/>
  </mergeCells>
  <printOptions horizontalCentered="1"/>
  <pageMargins left="1" right="1" top="1.5" bottom="1" header="1.5" footer="1"/>
  <pageSetup paperSize="9" scale="87" firstPageNumber="12" orientation="landscape" useFirstPageNumber="1" horizontalDpi="300" verticalDpi="30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23"/>
  <sheetViews>
    <sheetView rightToLeft="1" view="pageBreakPreview" zoomScaleSheetLayoutView="100" workbookViewId="0">
      <selection activeCell="C17" sqref="C17"/>
    </sheetView>
  </sheetViews>
  <sheetFormatPr defaultRowHeight="15" x14ac:dyDescent="0.25"/>
  <cols>
    <col min="1" max="1" width="14.28515625" style="82" customWidth="1"/>
    <col min="2" max="5" width="13.7109375" style="82" customWidth="1"/>
    <col min="6" max="6" width="12.140625" style="82" customWidth="1"/>
    <col min="7" max="8" width="11.28515625" style="82" customWidth="1"/>
    <col min="9" max="9" width="15.5703125" style="82" customWidth="1"/>
    <col min="10" max="16384" width="9.140625" style="82"/>
  </cols>
  <sheetData>
    <row r="1" spans="1:9" ht="15.75" x14ac:dyDescent="0.25">
      <c r="A1" s="796" t="s">
        <v>435</v>
      </c>
      <c r="B1" s="796"/>
      <c r="C1" s="796"/>
      <c r="D1" s="796"/>
      <c r="E1" s="796"/>
      <c r="F1" s="796"/>
      <c r="G1" s="796"/>
      <c r="H1" s="796"/>
      <c r="I1" s="796"/>
    </row>
    <row r="2" spans="1:9" ht="15" customHeight="1" x14ac:dyDescent="0.25">
      <c r="A2" s="799" t="s">
        <v>436</v>
      </c>
      <c r="B2" s="799"/>
      <c r="C2" s="799"/>
      <c r="D2" s="799"/>
      <c r="E2" s="799"/>
      <c r="F2" s="799"/>
      <c r="G2" s="799"/>
      <c r="H2" s="799"/>
      <c r="I2" s="799"/>
    </row>
    <row r="3" spans="1:9" ht="16.5" thickBot="1" x14ac:dyDescent="0.3">
      <c r="A3" s="800" t="s">
        <v>368</v>
      </c>
      <c r="B3" s="800"/>
      <c r="C3" s="800"/>
      <c r="D3" s="800"/>
      <c r="E3" s="800"/>
      <c r="F3" s="800"/>
      <c r="G3" s="800"/>
      <c r="H3" s="800"/>
      <c r="I3" s="547" t="s">
        <v>91</v>
      </c>
    </row>
    <row r="4" spans="1:9" ht="15.75" customHeight="1" thickTop="1" x14ac:dyDescent="0.25">
      <c r="A4" s="801" t="s">
        <v>30</v>
      </c>
      <c r="B4" s="797" t="s">
        <v>20</v>
      </c>
      <c r="C4" s="797" t="s">
        <v>1</v>
      </c>
      <c r="D4" s="797" t="s">
        <v>23</v>
      </c>
      <c r="E4" s="797" t="s">
        <v>2</v>
      </c>
      <c r="F4" s="797" t="s">
        <v>3</v>
      </c>
      <c r="G4" s="797" t="s">
        <v>89</v>
      </c>
      <c r="H4" s="797" t="s">
        <v>90</v>
      </c>
      <c r="I4" s="801" t="s">
        <v>32</v>
      </c>
    </row>
    <row r="5" spans="1:9" ht="28.5" customHeight="1" x14ac:dyDescent="0.25">
      <c r="A5" s="802"/>
      <c r="B5" s="798"/>
      <c r="C5" s="798"/>
      <c r="D5" s="798"/>
      <c r="E5" s="798"/>
      <c r="F5" s="798"/>
      <c r="G5" s="798"/>
      <c r="H5" s="798"/>
      <c r="I5" s="802"/>
    </row>
    <row r="6" spans="1:9" ht="32.25" customHeight="1" thickBot="1" x14ac:dyDescent="0.3">
      <c r="A6" s="803"/>
      <c r="B6" s="418" t="s">
        <v>361</v>
      </c>
      <c r="C6" s="418" t="s">
        <v>22</v>
      </c>
      <c r="D6" s="418" t="s">
        <v>92</v>
      </c>
      <c r="E6" s="418" t="s">
        <v>25</v>
      </c>
      <c r="F6" s="418" t="s">
        <v>26</v>
      </c>
      <c r="G6" s="418" t="s">
        <v>27</v>
      </c>
      <c r="H6" s="418" t="s">
        <v>19</v>
      </c>
      <c r="I6" s="803"/>
    </row>
    <row r="7" spans="1:9" ht="18" customHeight="1" thickTop="1" x14ac:dyDescent="0.25">
      <c r="A7" s="689" t="s">
        <v>482</v>
      </c>
      <c r="B7" s="83">
        <v>0</v>
      </c>
      <c r="C7" s="83">
        <v>5</v>
      </c>
      <c r="D7" s="83">
        <v>0</v>
      </c>
      <c r="E7" s="83">
        <v>40</v>
      </c>
      <c r="F7" s="83">
        <v>0</v>
      </c>
      <c r="G7" s="83">
        <v>2</v>
      </c>
      <c r="H7" s="83">
        <f t="shared" ref="H7:H21" si="0">SUM(B7:G7)</f>
        <v>47</v>
      </c>
      <c r="I7" s="700" t="s">
        <v>496</v>
      </c>
    </row>
    <row r="8" spans="1:9" ht="17.25" customHeight="1" x14ac:dyDescent="0.25">
      <c r="A8" s="613" t="s">
        <v>34</v>
      </c>
      <c r="B8" s="83">
        <v>2</v>
      </c>
      <c r="C8" s="83">
        <v>10</v>
      </c>
      <c r="D8" s="83">
        <v>0</v>
      </c>
      <c r="E8" s="83">
        <v>29</v>
      </c>
      <c r="F8" s="83">
        <v>0</v>
      </c>
      <c r="G8" s="83">
        <v>0</v>
      </c>
      <c r="H8" s="83">
        <f t="shared" si="0"/>
        <v>41</v>
      </c>
      <c r="I8" s="344" t="s">
        <v>35</v>
      </c>
    </row>
    <row r="9" spans="1:9" ht="17.25" customHeight="1" x14ac:dyDescent="0.25">
      <c r="A9" s="613" t="s">
        <v>36</v>
      </c>
      <c r="B9" s="83">
        <v>1</v>
      </c>
      <c r="C9" s="83">
        <v>1</v>
      </c>
      <c r="D9" s="83">
        <v>0</v>
      </c>
      <c r="E9" s="83">
        <v>3</v>
      </c>
      <c r="F9" s="83">
        <v>0</v>
      </c>
      <c r="G9" s="83">
        <v>0</v>
      </c>
      <c r="H9" s="83">
        <f t="shared" si="0"/>
        <v>5</v>
      </c>
      <c r="I9" s="344" t="s">
        <v>37</v>
      </c>
    </row>
    <row r="10" spans="1:9" ht="17.25" customHeight="1" x14ac:dyDescent="0.25">
      <c r="A10" s="613" t="s">
        <v>416</v>
      </c>
      <c r="B10" s="83">
        <v>1</v>
      </c>
      <c r="C10" s="83">
        <v>1</v>
      </c>
      <c r="D10" s="83">
        <v>0</v>
      </c>
      <c r="E10" s="83">
        <v>0</v>
      </c>
      <c r="F10" s="83">
        <v>0</v>
      </c>
      <c r="G10" s="83">
        <v>0</v>
      </c>
      <c r="H10" s="83">
        <f t="shared" si="0"/>
        <v>2</v>
      </c>
      <c r="I10" s="337" t="s">
        <v>417</v>
      </c>
    </row>
    <row r="11" spans="1:9" ht="16.5" customHeight="1" x14ac:dyDescent="0.25">
      <c r="A11" s="613" t="s">
        <v>38</v>
      </c>
      <c r="B11" s="83">
        <v>14</v>
      </c>
      <c r="C11" s="83">
        <v>112</v>
      </c>
      <c r="D11" s="83">
        <v>0</v>
      </c>
      <c r="E11" s="83">
        <v>290</v>
      </c>
      <c r="F11" s="83">
        <v>1</v>
      </c>
      <c r="G11" s="83">
        <v>1</v>
      </c>
      <c r="H11" s="83">
        <f t="shared" si="0"/>
        <v>418</v>
      </c>
      <c r="I11" s="344" t="s">
        <v>39</v>
      </c>
    </row>
    <row r="12" spans="1:9" ht="18" customHeight="1" x14ac:dyDescent="0.25">
      <c r="A12" s="613" t="s">
        <v>40</v>
      </c>
      <c r="B12" s="83">
        <v>1</v>
      </c>
      <c r="C12" s="83">
        <v>6</v>
      </c>
      <c r="D12" s="83">
        <v>0</v>
      </c>
      <c r="E12" s="83">
        <v>87</v>
      </c>
      <c r="F12" s="83">
        <v>0</v>
      </c>
      <c r="G12" s="83">
        <v>0</v>
      </c>
      <c r="H12" s="83">
        <f t="shared" si="0"/>
        <v>94</v>
      </c>
      <c r="I12" s="344" t="s">
        <v>41</v>
      </c>
    </row>
    <row r="13" spans="1:9" ht="18.75" customHeight="1" x14ac:dyDescent="0.25">
      <c r="A13" s="613" t="s">
        <v>42</v>
      </c>
      <c r="B13" s="83">
        <v>1</v>
      </c>
      <c r="C13" s="83">
        <v>8</v>
      </c>
      <c r="D13" s="83">
        <v>0</v>
      </c>
      <c r="E13" s="83">
        <v>6</v>
      </c>
      <c r="F13" s="83">
        <v>3</v>
      </c>
      <c r="G13" s="83">
        <v>0</v>
      </c>
      <c r="H13" s="83">
        <f t="shared" si="0"/>
        <v>18</v>
      </c>
      <c r="I13" s="344" t="s">
        <v>43</v>
      </c>
    </row>
    <row r="14" spans="1:9" ht="18" customHeight="1" x14ac:dyDescent="0.25">
      <c r="A14" s="613" t="s">
        <v>44</v>
      </c>
      <c r="B14" s="83">
        <v>1</v>
      </c>
      <c r="C14" s="83">
        <v>6</v>
      </c>
      <c r="D14" s="83">
        <v>0</v>
      </c>
      <c r="E14" s="83">
        <v>5</v>
      </c>
      <c r="F14" s="83">
        <v>0</v>
      </c>
      <c r="G14" s="83">
        <v>0</v>
      </c>
      <c r="H14" s="83">
        <f t="shared" si="0"/>
        <v>12</v>
      </c>
      <c r="I14" s="344" t="s">
        <v>45</v>
      </c>
    </row>
    <row r="15" spans="1:9" ht="18" customHeight="1" x14ac:dyDescent="0.25">
      <c r="A15" s="613" t="s">
        <v>46</v>
      </c>
      <c r="B15" s="83">
        <v>4</v>
      </c>
      <c r="C15" s="83">
        <v>0</v>
      </c>
      <c r="D15" s="83">
        <v>0</v>
      </c>
      <c r="E15" s="83">
        <v>7</v>
      </c>
      <c r="F15" s="83">
        <v>1</v>
      </c>
      <c r="G15" s="83">
        <v>0</v>
      </c>
      <c r="H15" s="83">
        <f t="shared" si="0"/>
        <v>12</v>
      </c>
      <c r="I15" s="344" t="s">
        <v>47</v>
      </c>
    </row>
    <row r="16" spans="1:9" ht="17.25" customHeight="1" x14ac:dyDescent="0.25">
      <c r="A16" s="613" t="s">
        <v>48</v>
      </c>
      <c r="B16" s="83">
        <v>2</v>
      </c>
      <c r="C16" s="83">
        <v>3</v>
      </c>
      <c r="D16" s="83">
        <v>0</v>
      </c>
      <c r="E16" s="83">
        <v>24</v>
      </c>
      <c r="F16" s="83">
        <v>0</v>
      </c>
      <c r="G16" s="83">
        <v>0</v>
      </c>
      <c r="H16" s="83">
        <f t="shared" si="0"/>
        <v>29</v>
      </c>
      <c r="I16" s="344" t="s">
        <v>49</v>
      </c>
    </row>
    <row r="17" spans="1:9" ht="18" customHeight="1" x14ac:dyDescent="0.25">
      <c r="A17" s="613" t="s">
        <v>50</v>
      </c>
      <c r="B17" s="83">
        <v>1</v>
      </c>
      <c r="C17" s="83">
        <v>4</v>
      </c>
      <c r="D17" s="83">
        <v>0</v>
      </c>
      <c r="E17" s="83">
        <v>11</v>
      </c>
      <c r="F17" s="83">
        <v>0</v>
      </c>
      <c r="G17" s="83">
        <v>0</v>
      </c>
      <c r="H17" s="83">
        <f t="shared" si="0"/>
        <v>16</v>
      </c>
      <c r="I17" s="344" t="s">
        <v>51</v>
      </c>
    </row>
    <row r="18" spans="1:9" ht="18.75" customHeight="1" x14ac:dyDescent="0.25">
      <c r="A18" s="613" t="s">
        <v>52</v>
      </c>
      <c r="B18" s="83">
        <v>2</v>
      </c>
      <c r="C18" s="83">
        <v>0</v>
      </c>
      <c r="D18" s="83">
        <v>0</v>
      </c>
      <c r="E18" s="83">
        <v>5</v>
      </c>
      <c r="F18" s="83">
        <v>0</v>
      </c>
      <c r="G18" s="83">
        <v>0</v>
      </c>
      <c r="H18" s="83">
        <f t="shared" si="0"/>
        <v>7</v>
      </c>
      <c r="I18" s="344" t="s">
        <v>53</v>
      </c>
    </row>
    <row r="19" spans="1:9" ht="20.25" customHeight="1" x14ac:dyDescent="0.25">
      <c r="A19" s="613" t="s">
        <v>54</v>
      </c>
      <c r="B19" s="83">
        <v>0</v>
      </c>
      <c r="C19" s="83">
        <v>4</v>
      </c>
      <c r="D19" s="83">
        <v>0</v>
      </c>
      <c r="E19" s="83">
        <v>23</v>
      </c>
      <c r="F19" s="83">
        <v>0</v>
      </c>
      <c r="G19" s="83">
        <v>0</v>
      </c>
      <c r="H19" s="83">
        <f t="shared" si="0"/>
        <v>27</v>
      </c>
      <c r="I19" s="344" t="s">
        <v>55</v>
      </c>
    </row>
    <row r="20" spans="1:9" ht="18" customHeight="1" x14ac:dyDescent="0.25">
      <c r="A20" s="613" t="s">
        <v>56</v>
      </c>
      <c r="B20" s="83">
        <v>1</v>
      </c>
      <c r="C20" s="83">
        <v>4</v>
      </c>
      <c r="D20" s="83">
        <v>0</v>
      </c>
      <c r="E20" s="83">
        <v>0</v>
      </c>
      <c r="F20" s="83">
        <v>0</v>
      </c>
      <c r="G20" s="83">
        <v>0</v>
      </c>
      <c r="H20" s="83">
        <f t="shared" si="0"/>
        <v>5</v>
      </c>
      <c r="I20" s="344" t="s">
        <v>57</v>
      </c>
    </row>
    <row r="21" spans="1:9" ht="20.25" customHeight="1" thickBot="1" x14ac:dyDescent="0.3">
      <c r="A21" s="614" t="s">
        <v>58</v>
      </c>
      <c r="B21" s="84">
        <v>2</v>
      </c>
      <c r="C21" s="84">
        <v>20</v>
      </c>
      <c r="D21" s="84">
        <v>0</v>
      </c>
      <c r="E21" s="84">
        <v>13</v>
      </c>
      <c r="F21" s="84">
        <v>0</v>
      </c>
      <c r="G21" s="84">
        <v>3</v>
      </c>
      <c r="H21" s="84">
        <f t="shared" si="0"/>
        <v>38</v>
      </c>
      <c r="I21" s="345" t="s">
        <v>59</v>
      </c>
    </row>
    <row r="22" spans="1:9" ht="20.25" customHeight="1" thickTop="1" thickBot="1" x14ac:dyDescent="0.3">
      <c r="A22" s="615" t="s">
        <v>28</v>
      </c>
      <c r="B22" s="85">
        <f>SUM(B7:B21)</f>
        <v>33</v>
      </c>
      <c r="C22" s="85">
        <f t="shared" ref="C22:H22" si="1">SUM(C7:C21)</f>
        <v>184</v>
      </c>
      <c r="D22" s="85">
        <f t="shared" si="1"/>
        <v>0</v>
      </c>
      <c r="E22" s="85">
        <f t="shared" si="1"/>
        <v>543</v>
      </c>
      <c r="F22" s="85">
        <f t="shared" si="1"/>
        <v>5</v>
      </c>
      <c r="G22" s="85">
        <f t="shared" si="1"/>
        <v>6</v>
      </c>
      <c r="H22" s="85">
        <f t="shared" si="1"/>
        <v>771</v>
      </c>
      <c r="I22" s="346" t="s">
        <v>19</v>
      </c>
    </row>
    <row r="23" spans="1:9" ht="15.75" thickTop="1" x14ac:dyDescent="0.25"/>
  </sheetData>
  <mergeCells count="12">
    <mergeCell ref="A1:I1"/>
    <mergeCell ref="H4:H5"/>
    <mergeCell ref="A2:I2"/>
    <mergeCell ref="A3:H3"/>
    <mergeCell ref="B4:B5"/>
    <mergeCell ref="C4:C5"/>
    <mergeCell ref="D4:D5"/>
    <mergeCell ref="E4:E5"/>
    <mergeCell ref="F4:F5"/>
    <mergeCell ref="G4:G5"/>
    <mergeCell ref="A4:A6"/>
    <mergeCell ref="I4:I6"/>
  </mergeCells>
  <printOptions horizontalCentered="1"/>
  <pageMargins left="1" right="1" top="1.5" bottom="1" header="1.5" footer="1"/>
  <pageSetup paperSize="9" firstPageNumber="13" orientation="landscape" useFirstPageNumber="1" horizontalDpi="300" verticalDpi="300" r:id="rId1"/>
  <headerFooter>
    <oddFooter>&amp;C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15"/>
  <sheetViews>
    <sheetView rightToLeft="1" view="pageBreakPreview" zoomScaleSheetLayoutView="100" workbookViewId="0">
      <selection activeCell="C17" sqref="C17"/>
    </sheetView>
  </sheetViews>
  <sheetFormatPr defaultRowHeight="15" x14ac:dyDescent="0.25"/>
  <cols>
    <col min="1" max="1" width="25.7109375" style="86" customWidth="1"/>
    <col min="2" max="4" width="15" style="86" customWidth="1"/>
    <col min="5" max="5" width="14" style="86" customWidth="1"/>
    <col min="6" max="6" width="13" style="86" customWidth="1"/>
    <col min="7" max="7" width="25.5703125" style="86" customWidth="1"/>
    <col min="8" max="16384" width="9.140625" style="86"/>
  </cols>
  <sheetData>
    <row r="1" spans="1:7" ht="21.95" customHeight="1" x14ac:dyDescent="0.25">
      <c r="A1" s="804" t="s">
        <v>437</v>
      </c>
      <c r="B1" s="804"/>
      <c r="C1" s="804"/>
      <c r="D1" s="804"/>
      <c r="E1" s="804"/>
      <c r="F1" s="804"/>
      <c r="G1" s="804"/>
    </row>
    <row r="2" spans="1:7" ht="21.95" customHeight="1" x14ac:dyDescent="0.25">
      <c r="A2" s="805" t="s">
        <v>438</v>
      </c>
      <c r="B2" s="805"/>
      <c r="C2" s="805"/>
      <c r="D2" s="805"/>
      <c r="E2" s="805"/>
      <c r="F2" s="805"/>
      <c r="G2" s="805"/>
    </row>
    <row r="3" spans="1:7" ht="21.95" customHeight="1" thickBot="1" x14ac:dyDescent="0.3">
      <c r="A3" s="806" t="s">
        <v>369</v>
      </c>
      <c r="B3" s="806"/>
      <c r="C3" s="806"/>
      <c r="D3" s="806"/>
      <c r="E3" s="806"/>
      <c r="F3" s="806"/>
      <c r="G3" s="548" t="s">
        <v>93</v>
      </c>
    </row>
    <row r="4" spans="1:7" ht="19.5" customHeight="1" thickTop="1" x14ac:dyDescent="0.25">
      <c r="A4" s="807" t="s">
        <v>0</v>
      </c>
      <c r="B4" s="809" t="s">
        <v>94</v>
      </c>
      <c r="C4" s="809"/>
      <c r="D4" s="809"/>
      <c r="E4" s="810" t="s">
        <v>95</v>
      </c>
      <c r="F4" s="810" t="s">
        <v>28</v>
      </c>
      <c r="G4" s="812" t="s">
        <v>9</v>
      </c>
    </row>
    <row r="5" spans="1:7" ht="20.25" customHeight="1" x14ac:dyDescent="0.25">
      <c r="A5" s="808"/>
      <c r="B5" s="814" t="s">
        <v>96</v>
      </c>
      <c r="C5" s="814"/>
      <c r="D5" s="814"/>
      <c r="E5" s="811"/>
      <c r="F5" s="811"/>
      <c r="G5" s="813"/>
    </row>
    <row r="6" spans="1:7" ht="18.75" customHeight="1" x14ac:dyDescent="0.25">
      <c r="A6" s="808"/>
      <c r="B6" s="87" t="s">
        <v>97</v>
      </c>
      <c r="C6" s="87" t="s">
        <v>98</v>
      </c>
      <c r="D6" s="87" t="s">
        <v>90</v>
      </c>
      <c r="E6" s="811"/>
      <c r="F6" s="811"/>
      <c r="G6" s="813"/>
    </row>
    <row r="7" spans="1:7" ht="21.95" customHeight="1" thickBot="1" x14ac:dyDescent="0.3">
      <c r="A7" s="519"/>
      <c r="B7" s="87" t="s">
        <v>99</v>
      </c>
      <c r="C7" s="87" t="s">
        <v>100</v>
      </c>
      <c r="D7" s="87" t="s">
        <v>19</v>
      </c>
      <c r="E7" s="87" t="s">
        <v>101</v>
      </c>
      <c r="F7" s="87" t="s">
        <v>19</v>
      </c>
      <c r="G7" s="88"/>
    </row>
    <row r="8" spans="1:7" ht="31.5" customHeight="1" thickTop="1" x14ac:dyDescent="0.25">
      <c r="A8" s="89" t="s">
        <v>20</v>
      </c>
      <c r="B8" s="90">
        <v>17</v>
      </c>
      <c r="C8" s="90">
        <v>14</v>
      </c>
      <c r="D8" s="90">
        <f t="shared" ref="D8:D13" si="0">SUM(B8:C8)</f>
        <v>31</v>
      </c>
      <c r="E8" s="90">
        <v>2</v>
      </c>
      <c r="F8" s="90">
        <f t="shared" ref="F8:F13" si="1">SUM(D8:E8)</f>
        <v>33</v>
      </c>
      <c r="G8" s="91" t="s">
        <v>21</v>
      </c>
    </row>
    <row r="9" spans="1:7" ht="21.95" customHeight="1" x14ac:dyDescent="0.25">
      <c r="A9" s="92" t="s">
        <v>1</v>
      </c>
      <c r="B9" s="93">
        <v>87</v>
      </c>
      <c r="C9" s="93">
        <v>66</v>
      </c>
      <c r="D9" s="93">
        <f t="shared" si="0"/>
        <v>153</v>
      </c>
      <c r="E9" s="93">
        <v>31</v>
      </c>
      <c r="F9" s="93">
        <f t="shared" si="1"/>
        <v>184</v>
      </c>
      <c r="G9" s="94" t="s">
        <v>22</v>
      </c>
    </row>
    <row r="10" spans="1:7" ht="28.15" customHeight="1" x14ac:dyDescent="0.25">
      <c r="A10" s="92" t="s">
        <v>23</v>
      </c>
      <c r="B10" s="93">
        <v>0</v>
      </c>
      <c r="C10" s="93">
        <v>0</v>
      </c>
      <c r="D10" s="93">
        <f t="shared" si="0"/>
        <v>0</v>
      </c>
      <c r="E10" s="93">
        <v>0</v>
      </c>
      <c r="F10" s="93">
        <f t="shared" si="1"/>
        <v>0</v>
      </c>
      <c r="G10" s="94" t="s">
        <v>24</v>
      </c>
    </row>
    <row r="11" spans="1:7" ht="21.95" customHeight="1" x14ac:dyDescent="0.25">
      <c r="A11" s="92" t="s">
        <v>2</v>
      </c>
      <c r="B11" s="93">
        <v>518</v>
      </c>
      <c r="C11" s="93">
        <v>25</v>
      </c>
      <c r="D11" s="93">
        <f t="shared" si="0"/>
        <v>543</v>
      </c>
      <c r="E11" s="93">
        <v>0</v>
      </c>
      <c r="F11" s="93">
        <f t="shared" si="1"/>
        <v>543</v>
      </c>
      <c r="G11" s="94" t="s">
        <v>25</v>
      </c>
    </row>
    <row r="12" spans="1:7" ht="21.95" customHeight="1" x14ac:dyDescent="0.25">
      <c r="A12" s="92" t="s">
        <v>3</v>
      </c>
      <c r="B12" s="93">
        <v>5</v>
      </c>
      <c r="C12" s="93">
        <v>0</v>
      </c>
      <c r="D12" s="93">
        <f t="shared" si="0"/>
        <v>5</v>
      </c>
      <c r="E12" s="93">
        <v>0</v>
      </c>
      <c r="F12" s="93">
        <f t="shared" si="1"/>
        <v>5</v>
      </c>
      <c r="G12" s="94" t="s">
        <v>26</v>
      </c>
    </row>
    <row r="13" spans="1:7" ht="21.95" customHeight="1" thickBot="1" x14ac:dyDescent="0.3">
      <c r="A13" s="95" t="s">
        <v>4</v>
      </c>
      <c r="B13" s="96">
        <v>6</v>
      </c>
      <c r="C13" s="96">
        <v>0</v>
      </c>
      <c r="D13" s="96">
        <f t="shared" si="0"/>
        <v>6</v>
      </c>
      <c r="E13" s="96">
        <v>0</v>
      </c>
      <c r="F13" s="96">
        <f t="shared" si="1"/>
        <v>6</v>
      </c>
      <c r="G13" s="97" t="s">
        <v>27</v>
      </c>
    </row>
    <row r="14" spans="1:7" ht="21.95" customHeight="1" thickTop="1" thickBot="1" x14ac:dyDescent="0.3">
      <c r="A14" s="98" t="s">
        <v>28</v>
      </c>
      <c r="B14" s="99">
        <f>SUM(B8:B13)</f>
        <v>633</v>
      </c>
      <c r="C14" s="99">
        <f>SUM(C8:C13)</f>
        <v>105</v>
      </c>
      <c r="D14" s="99">
        <f>SUM(D8:D13)</f>
        <v>738</v>
      </c>
      <c r="E14" s="99">
        <f>SUM(E8:E13)</f>
        <v>33</v>
      </c>
      <c r="F14" s="99">
        <f>SUM(F8:F13)</f>
        <v>771</v>
      </c>
      <c r="G14" s="100" t="s">
        <v>19</v>
      </c>
    </row>
    <row r="15" spans="1:7" ht="15.75" thickTop="1" x14ac:dyDescent="0.25"/>
  </sheetData>
  <mergeCells count="9">
    <mergeCell ref="A1:G1"/>
    <mergeCell ref="A2:G2"/>
    <mergeCell ref="A3:F3"/>
    <mergeCell ref="A4:A6"/>
    <mergeCell ref="B4:D4"/>
    <mergeCell ref="E4:E6"/>
    <mergeCell ref="F4:F6"/>
    <mergeCell ref="G4:G6"/>
    <mergeCell ref="B5:D5"/>
  </mergeCells>
  <printOptions horizontalCentered="1"/>
  <pageMargins left="1" right="1" top="1.5" bottom="1" header="1.5" footer="1"/>
  <pageSetup paperSize="9" firstPageNumber="14" orientation="landscape" useFirstPageNumber="1" horizontalDpi="300" verticalDpi="300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23"/>
  <sheetViews>
    <sheetView rightToLeft="1" view="pageBreakPreview" zoomScaleSheetLayoutView="100" workbookViewId="0">
      <selection activeCell="C17" sqref="C17"/>
    </sheetView>
  </sheetViews>
  <sheetFormatPr defaultRowHeight="15" x14ac:dyDescent="0.25"/>
  <cols>
    <col min="1" max="1" width="14.28515625" style="101" customWidth="1"/>
    <col min="2" max="6" width="17.42578125" style="101" customWidth="1"/>
    <col min="7" max="7" width="15.85546875" style="101" customWidth="1"/>
    <col min="8" max="16384" width="9.140625" style="101"/>
  </cols>
  <sheetData>
    <row r="1" spans="1:7" ht="18" customHeight="1" x14ac:dyDescent="0.25">
      <c r="A1" s="815" t="s">
        <v>439</v>
      </c>
      <c r="B1" s="815"/>
      <c r="C1" s="815"/>
      <c r="D1" s="815"/>
      <c r="E1" s="815"/>
      <c r="F1" s="815"/>
      <c r="G1" s="815"/>
    </row>
    <row r="2" spans="1:7" ht="15.75" x14ac:dyDescent="0.25">
      <c r="A2" s="816" t="s">
        <v>440</v>
      </c>
      <c r="B2" s="816"/>
      <c r="C2" s="816"/>
      <c r="D2" s="816"/>
      <c r="E2" s="816"/>
      <c r="F2" s="816"/>
      <c r="G2" s="816"/>
    </row>
    <row r="3" spans="1:7" ht="16.5" thickBot="1" x14ac:dyDescent="0.3">
      <c r="A3" s="817" t="s">
        <v>409</v>
      </c>
      <c r="B3" s="817"/>
      <c r="C3" s="817"/>
      <c r="D3" s="817"/>
      <c r="E3" s="817"/>
      <c r="F3" s="817"/>
      <c r="G3" s="549" t="s">
        <v>102</v>
      </c>
    </row>
    <row r="4" spans="1:7" ht="16.5" thickTop="1" x14ac:dyDescent="0.25">
      <c r="A4" s="818" t="s">
        <v>30</v>
      </c>
      <c r="B4" s="821" t="s">
        <v>103</v>
      </c>
      <c r="C4" s="821"/>
      <c r="D4" s="821"/>
      <c r="E4" s="822" t="s">
        <v>95</v>
      </c>
      <c r="F4" s="822" t="s">
        <v>28</v>
      </c>
      <c r="G4" s="824" t="s">
        <v>32</v>
      </c>
    </row>
    <row r="5" spans="1:7" ht="18.75" customHeight="1" x14ac:dyDescent="0.25">
      <c r="A5" s="819"/>
      <c r="B5" s="373" t="s">
        <v>97</v>
      </c>
      <c r="C5" s="373" t="s">
        <v>98</v>
      </c>
      <c r="D5" s="373" t="s">
        <v>90</v>
      </c>
      <c r="E5" s="823"/>
      <c r="F5" s="823"/>
      <c r="G5" s="825"/>
    </row>
    <row r="6" spans="1:7" ht="18.75" customHeight="1" thickBot="1" x14ac:dyDescent="0.3">
      <c r="A6" s="820"/>
      <c r="B6" s="303" t="s">
        <v>99</v>
      </c>
      <c r="C6" s="303" t="s">
        <v>104</v>
      </c>
      <c r="D6" s="303" t="s">
        <v>19</v>
      </c>
      <c r="E6" s="303" t="s">
        <v>105</v>
      </c>
      <c r="F6" s="303" t="s">
        <v>19</v>
      </c>
      <c r="G6" s="826"/>
    </row>
    <row r="7" spans="1:7" ht="18.75" customHeight="1" thickTop="1" x14ac:dyDescent="0.25">
      <c r="A7" s="658" t="s">
        <v>482</v>
      </c>
      <c r="B7" s="104">
        <v>39</v>
      </c>
      <c r="C7" s="104">
        <v>8</v>
      </c>
      <c r="D7" s="104">
        <f>SUM(B7:C7)</f>
        <v>47</v>
      </c>
      <c r="E7" s="104">
        <v>0</v>
      </c>
      <c r="F7" s="104">
        <f>SUM(D7:E7)</f>
        <v>47</v>
      </c>
      <c r="G7" s="700" t="s">
        <v>496</v>
      </c>
    </row>
    <row r="8" spans="1:7" ht="20.25" customHeight="1" x14ac:dyDescent="0.25">
      <c r="A8" s="629" t="s">
        <v>34</v>
      </c>
      <c r="B8" s="104">
        <v>34</v>
      </c>
      <c r="C8" s="104">
        <v>3</v>
      </c>
      <c r="D8" s="104">
        <f>SUM(B8:C8)</f>
        <v>37</v>
      </c>
      <c r="E8" s="104">
        <v>4</v>
      </c>
      <c r="F8" s="104">
        <f>SUM(D8:E8)</f>
        <v>41</v>
      </c>
      <c r="G8" s="630" t="s">
        <v>35</v>
      </c>
    </row>
    <row r="9" spans="1:7" ht="20.25" customHeight="1" x14ac:dyDescent="0.25">
      <c r="A9" s="103" t="s">
        <v>36</v>
      </c>
      <c r="B9" s="104">
        <v>4</v>
      </c>
      <c r="C9" s="104">
        <v>1</v>
      </c>
      <c r="D9" s="104">
        <f>SUM(B9:C9)</f>
        <v>5</v>
      </c>
      <c r="E9" s="104">
        <v>0</v>
      </c>
      <c r="F9" s="104">
        <f>SUM(D9:E9)</f>
        <v>5</v>
      </c>
      <c r="G9" s="347" t="s">
        <v>37</v>
      </c>
    </row>
    <row r="10" spans="1:7" ht="20.25" customHeight="1" x14ac:dyDescent="0.25">
      <c r="A10" s="629" t="s">
        <v>416</v>
      </c>
      <c r="B10" s="104">
        <v>1</v>
      </c>
      <c r="C10" s="104">
        <v>1</v>
      </c>
      <c r="D10" s="104">
        <f>SUM(B10:C10)</f>
        <v>2</v>
      </c>
      <c r="E10" s="104">
        <v>0</v>
      </c>
      <c r="F10" s="104">
        <f>SUM(D10:E10)</f>
        <v>2</v>
      </c>
      <c r="G10" s="630" t="s">
        <v>417</v>
      </c>
    </row>
    <row r="11" spans="1:7" ht="20.25" customHeight="1" x14ac:dyDescent="0.25">
      <c r="A11" s="103" t="s">
        <v>38</v>
      </c>
      <c r="B11" s="104">
        <v>337</v>
      </c>
      <c r="C11" s="104">
        <v>63</v>
      </c>
      <c r="D11" s="104">
        <f t="shared" ref="D11:D21" si="0">SUM(B11:C11)</f>
        <v>400</v>
      </c>
      <c r="E11" s="104">
        <v>18</v>
      </c>
      <c r="F11" s="104">
        <f t="shared" ref="F11:F21" si="1">SUM(D11:E11)</f>
        <v>418</v>
      </c>
      <c r="G11" s="347" t="s">
        <v>39</v>
      </c>
    </row>
    <row r="12" spans="1:7" ht="20.25" customHeight="1" x14ac:dyDescent="0.25">
      <c r="A12" s="103" t="s">
        <v>40</v>
      </c>
      <c r="B12" s="104">
        <v>90</v>
      </c>
      <c r="C12" s="104">
        <v>3</v>
      </c>
      <c r="D12" s="104">
        <f t="shared" si="0"/>
        <v>93</v>
      </c>
      <c r="E12" s="104">
        <v>1</v>
      </c>
      <c r="F12" s="104">
        <f t="shared" si="1"/>
        <v>94</v>
      </c>
      <c r="G12" s="347" t="s">
        <v>41</v>
      </c>
    </row>
    <row r="13" spans="1:7" ht="20.25" customHeight="1" x14ac:dyDescent="0.25">
      <c r="A13" s="103" t="s">
        <v>42</v>
      </c>
      <c r="B13" s="104">
        <v>15</v>
      </c>
      <c r="C13" s="104">
        <v>3</v>
      </c>
      <c r="D13" s="104">
        <f t="shared" si="0"/>
        <v>18</v>
      </c>
      <c r="E13" s="104">
        <v>0</v>
      </c>
      <c r="F13" s="104">
        <f t="shared" si="1"/>
        <v>18</v>
      </c>
      <c r="G13" s="347" t="s">
        <v>43</v>
      </c>
    </row>
    <row r="14" spans="1:7" ht="20.25" customHeight="1" x14ac:dyDescent="0.25">
      <c r="A14" s="103" t="s">
        <v>44</v>
      </c>
      <c r="B14" s="104">
        <v>8</v>
      </c>
      <c r="C14" s="104">
        <v>4</v>
      </c>
      <c r="D14" s="104">
        <f t="shared" si="0"/>
        <v>12</v>
      </c>
      <c r="E14" s="104">
        <v>0</v>
      </c>
      <c r="F14" s="104">
        <f t="shared" si="1"/>
        <v>12</v>
      </c>
      <c r="G14" s="347" t="s">
        <v>45</v>
      </c>
    </row>
    <row r="15" spans="1:7" ht="20.25" customHeight="1" x14ac:dyDescent="0.25">
      <c r="A15" s="103" t="s">
        <v>46</v>
      </c>
      <c r="B15" s="104">
        <v>9</v>
      </c>
      <c r="C15" s="104">
        <v>2</v>
      </c>
      <c r="D15" s="104">
        <f t="shared" si="0"/>
        <v>11</v>
      </c>
      <c r="E15" s="104">
        <v>1</v>
      </c>
      <c r="F15" s="104">
        <f t="shared" si="1"/>
        <v>12</v>
      </c>
      <c r="G15" s="347" t="s">
        <v>47</v>
      </c>
    </row>
    <row r="16" spans="1:7" ht="20.25" customHeight="1" x14ac:dyDescent="0.25">
      <c r="A16" s="103" t="s">
        <v>48</v>
      </c>
      <c r="B16" s="104">
        <v>25</v>
      </c>
      <c r="C16" s="104">
        <v>4</v>
      </c>
      <c r="D16" s="104">
        <f t="shared" si="0"/>
        <v>29</v>
      </c>
      <c r="E16" s="104">
        <v>0</v>
      </c>
      <c r="F16" s="104">
        <f t="shared" si="1"/>
        <v>29</v>
      </c>
      <c r="G16" s="347" t="s">
        <v>49</v>
      </c>
    </row>
    <row r="17" spans="1:7" ht="20.25" customHeight="1" x14ac:dyDescent="0.25">
      <c r="A17" s="103" t="s">
        <v>50</v>
      </c>
      <c r="B17" s="104">
        <v>10</v>
      </c>
      <c r="C17" s="104">
        <v>4</v>
      </c>
      <c r="D17" s="104">
        <f t="shared" si="0"/>
        <v>14</v>
      </c>
      <c r="E17" s="104">
        <v>2</v>
      </c>
      <c r="F17" s="104">
        <f t="shared" si="1"/>
        <v>16</v>
      </c>
      <c r="G17" s="347" t="s">
        <v>51</v>
      </c>
    </row>
    <row r="18" spans="1:7" ht="20.25" customHeight="1" x14ac:dyDescent="0.25">
      <c r="A18" s="103" t="s">
        <v>52</v>
      </c>
      <c r="B18" s="104">
        <v>5</v>
      </c>
      <c r="C18" s="104">
        <v>2</v>
      </c>
      <c r="D18" s="104">
        <f t="shared" si="0"/>
        <v>7</v>
      </c>
      <c r="E18" s="104">
        <v>0</v>
      </c>
      <c r="F18" s="104">
        <f t="shared" si="1"/>
        <v>7</v>
      </c>
      <c r="G18" s="347" t="s">
        <v>53</v>
      </c>
    </row>
    <row r="19" spans="1:7" ht="20.25" customHeight="1" x14ac:dyDescent="0.25">
      <c r="A19" s="103" t="s">
        <v>54</v>
      </c>
      <c r="B19" s="104">
        <v>24</v>
      </c>
      <c r="C19" s="104">
        <v>0</v>
      </c>
      <c r="D19" s="104">
        <f t="shared" si="0"/>
        <v>24</v>
      </c>
      <c r="E19" s="104">
        <v>3</v>
      </c>
      <c r="F19" s="104">
        <f t="shared" si="1"/>
        <v>27</v>
      </c>
      <c r="G19" s="347" t="s">
        <v>55</v>
      </c>
    </row>
    <row r="20" spans="1:7" ht="20.25" customHeight="1" x14ac:dyDescent="0.25">
      <c r="A20" s="103" t="s">
        <v>56</v>
      </c>
      <c r="B20" s="104">
        <v>1</v>
      </c>
      <c r="C20" s="104">
        <v>3</v>
      </c>
      <c r="D20" s="104">
        <f t="shared" si="0"/>
        <v>4</v>
      </c>
      <c r="E20" s="104">
        <v>1</v>
      </c>
      <c r="F20" s="104">
        <f t="shared" si="1"/>
        <v>5</v>
      </c>
      <c r="G20" s="347" t="s">
        <v>57</v>
      </c>
    </row>
    <row r="21" spans="1:7" ht="20.25" customHeight="1" thickBot="1" x14ac:dyDescent="0.3">
      <c r="A21" s="105" t="s">
        <v>58</v>
      </c>
      <c r="B21" s="106">
        <v>31</v>
      </c>
      <c r="C21" s="106">
        <v>4</v>
      </c>
      <c r="D21" s="106">
        <f t="shared" si="0"/>
        <v>35</v>
      </c>
      <c r="E21" s="106">
        <v>3</v>
      </c>
      <c r="F21" s="106">
        <f t="shared" si="1"/>
        <v>38</v>
      </c>
      <c r="G21" s="348" t="s">
        <v>59</v>
      </c>
    </row>
    <row r="22" spans="1:7" ht="20.25" customHeight="1" thickTop="1" thickBot="1" x14ac:dyDescent="0.3">
      <c r="A22" s="107" t="s">
        <v>28</v>
      </c>
      <c r="B22" s="108">
        <f>SUM(B7:B21)</f>
        <v>633</v>
      </c>
      <c r="C22" s="108">
        <f t="shared" ref="C22:F22" si="2">SUM(C7:C21)</f>
        <v>105</v>
      </c>
      <c r="D22" s="108">
        <f t="shared" si="2"/>
        <v>738</v>
      </c>
      <c r="E22" s="108">
        <f t="shared" si="2"/>
        <v>33</v>
      </c>
      <c r="F22" s="108">
        <f t="shared" si="2"/>
        <v>771</v>
      </c>
      <c r="G22" s="314" t="s">
        <v>19</v>
      </c>
    </row>
    <row r="23" spans="1:7" ht="15.75" thickTop="1" x14ac:dyDescent="0.25"/>
  </sheetData>
  <mergeCells count="8">
    <mergeCell ref="A1:G1"/>
    <mergeCell ref="A2:G2"/>
    <mergeCell ref="A3:F3"/>
    <mergeCell ref="A4:A6"/>
    <mergeCell ref="B4:D4"/>
    <mergeCell ref="E4:E5"/>
    <mergeCell ref="F4:F5"/>
    <mergeCell ref="G4:G6"/>
  </mergeCells>
  <printOptions horizontalCentered="1"/>
  <pageMargins left="1" right="1" top="1" bottom="1" header="1" footer="1"/>
  <pageSetup paperSize="9" firstPageNumber="15" orientation="landscape" useFirstPageNumber="1" horizontalDpi="300" verticalDpi="300" r:id="rId1"/>
  <headerFooter>
    <oddFooter>&amp;C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30</vt:i4>
      </vt:variant>
    </vt:vector>
  </HeadingPairs>
  <TitlesOfParts>
    <vt:vector size="61" baseType="lpstr">
      <vt:lpstr>(2)</vt:lpstr>
      <vt:lpstr>(3)</vt:lpstr>
      <vt:lpstr>(4)</vt:lpstr>
      <vt:lpstr>(5)</vt:lpstr>
      <vt:lpstr>(6)</vt:lpstr>
      <vt:lpstr>(7)</vt:lpstr>
      <vt:lpstr>(8)</vt:lpstr>
      <vt:lpstr>(9)</vt:lpstr>
      <vt:lpstr>(10)</vt:lpstr>
      <vt:lpstr>(11)</vt:lpstr>
      <vt:lpstr>(12)</vt:lpstr>
      <vt:lpstr>(13)</vt:lpstr>
      <vt:lpstr>(14)</vt:lpstr>
      <vt:lpstr>(15)</vt:lpstr>
      <vt:lpstr>(16)</vt:lpstr>
      <vt:lpstr>(17)</vt:lpstr>
      <vt:lpstr>(18)</vt:lpstr>
      <vt:lpstr>(19)</vt:lpstr>
      <vt:lpstr>(20)</vt:lpstr>
      <vt:lpstr>(21)</vt:lpstr>
      <vt:lpstr>(22)</vt:lpstr>
      <vt:lpstr>(23)</vt:lpstr>
      <vt:lpstr>(24)</vt:lpstr>
      <vt:lpstr>(25)</vt:lpstr>
      <vt:lpstr>(26)</vt:lpstr>
      <vt:lpstr>(27)</vt:lpstr>
      <vt:lpstr>28</vt:lpstr>
      <vt:lpstr>(29)</vt:lpstr>
      <vt:lpstr>(30)</vt:lpstr>
      <vt:lpstr>(31)</vt:lpstr>
      <vt:lpstr>32</vt:lpstr>
      <vt:lpstr>'(10)'!Print_Area</vt:lpstr>
      <vt:lpstr>'(11)'!Print_Area</vt:lpstr>
      <vt:lpstr>'(12)'!Print_Area</vt:lpstr>
      <vt:lpstr>'(13)'!Print_Area</vt:lpstr>
      <vt:lpstr>'(14)'!Print_Area</vt:lpstr>
      <vt:lpstr>'(15)'!Print_Area</vt:lpstr>
      <vt:lpstr>'(16)'!Print_Area</vt:lpstr>
      <vt:lpstr>'(17)'!Print_Area</vt:lpstr>
      <vt:lpstr>'(18)'!Print_Area</vt:lpstr>
      <vt:lpstr>'(19)'!Print_Area</vt:lpstr>
      <vt:lpstr>'(2)'!Print_Area</vt:lpstr>
      <vt:lpstr>'(20)'!Print_Area</vt:lpstr>
      <vt:lpstr>'(21)'!Print_Area</vt:lpstr>
      <vt:lpstr>'(22)'!Print_Area</vt:lpstr>
      <vt:lpstr>'(23)'!Print_Area</vt:lpstr>
      <vt:lpstr>'(24)'!Print_Area</vt:lpstr>
      <vt:lpstr>'(25)'!Print_Area</vt:lpstr>
      <vt:lpstr>'(26)'!Print_Area</vt:lpstr>
      <vt:lpstr>'(27)'!Print_Area</vt:lpstr>
      <vt:lpstr>'(29)'!Print_Area</vt:lpstr>
      <vt:lpstr>'(3)'!Print_Area</vt:lpstr>
      <vt:lpstr>'(30)'!Print_Area</vt:lpstr>
      <vt:lpstr>'(31)'!Print_Area</vt:lpstr>
      <vt:lpstr>'(4)'!Print_Area</vt:lpstr>
      <vt:lpstr>'(5)'!Print_Area</vt:lpstr>
      <vt:lpstr>'(6)'!Print_Area</vt:lpstr>
      <vt:lpstr>'(7)'!Print_Area</vt:lpstr>
      <vt:lpstr>'(8)'!Print_Area</vt:lpstr>
      <vt:lpstr>'(9)'!Print_Area</vt:lpstr>
      <vt:lpstr>'28'!Print_Area</vt:lpstr>
    </vt:vector>
  </TitlesOfParts>
  <Company>IBM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Rajaa Mahmod</cp:lastModifiedBy>
  <cp:lastPrinted>2019-07-15T05:57:17Z</cp:lastPrinted>
  <dcterms:created xsi:type="dcterms:W3CDTF">2011-08-01T14:22:18Z</dcterms:created>
  <dcterms:modified xsi:type="dcterms:W3CDTF">2019-07-15T06:00:37Z</dcterms:modified>
</cp:coreProperties>
</file>